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codeName="ThisWorkbook" autoCompressPictures="0"/>
  <mc:AlternateContent xmlns:mc="http://schemas.openxmlformats.org/markup-compatibility/2006">
    <mc:Choice Requires="x15">
      <x15ac:absPath xmlns:x15ac="http://schemas.microsoft.com/office/spreadsheetml/2010/11/ac" url="/Volumes/Partage_Interne/_INSTANCES/_COMMISSION TECHNIQUE/Formulaires CT/Canevas rapports financiers/Canevas rapport financier intermédiaire_Coop.volontaires/AIDE/"/>
    </mc:Choice>
  </mc:AlternateContent>
  <xr:revisionPtr revIDLastSave="0" documentId="13_ncr:1_{6353852B-F28D-DD46-B317-62BAEDBD7215}" xr6:coauthVersionLast="36" xr6:coauthVersionMax="36" xr10:uidLastSave="{00000000-0000-0000-0000-000000000000}"/>
  <bookViews>
    <workbookView xWindow="0" yWindow="460" windowWidth="25600" windowHeight="14680" tabRatio="760" xr2:uid="{00000000-000D-0000-FFFF-FFFF00000000}"/>
  </bookViews>
  <sheets>
    <sheet name="1.financier interm.volontaires" sheetId="1" r:id="rId1"/>
    <sheet name="2.comp.budgétaire.volontaires" sheetId="4" r:id="rId2"/>
    <sheet name="3.financier interm.volontaires" sheetId="7" r:id="rId3"/>
    <sheet name="4.financier interm.volontaires" sheetId="2" r:id="rId4"/>
  </sheets>
  <definedNames>
    <definedName name="_xlnm.Print_Titles" localSheetId="1">'2.comp.budgétaire.volontaires'!$7:$8</definedName>
    <definedName name="_xlnm.Print_Area" localSheetId="0">'1.financier interm.volontaires'!$A$1:$H$52</definedName>
    <definedName name="_xlnm.Print_Area" localSheetId="1">'2.comp.budgétaire.volontaires'!$A$1:$J$46</definedName>
    <definedName name="_xlnm.Print_Area" localSheetId="2">'3.financier interm.volontaires'!$A$1:$I$40</definedName>
    <definedName name="_xlnm.Print_Area" localSheetId="3">'4.financier interm.volontaires'!$A$1:$G$25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26" i="7" l="1"/>
  <c r="G7" i="7" l="1"/>
  <c r="G27" i="7"/>
  <c r="E27" i="7" s="1"/>
  <c r="C7" i="7"/>
  <c r="F27" i="7"/>
  <c r="F30" i="7" s="1"/>
  <c r="F30" i="4"/>
  <c r="F31" i="4" s="1"/>
  <c r="F44" i="4" s="1"/>
  <c r="F14" i="4"/>
  <c r="D14" i="4"/>
  <c r="C14" i="4"/>
  <c r="B14" i="4"/>
  <c r="H19" i="4"/>
  <c r="H20" i="4"/>
  <c r="H21" i="4"/>
  <c r="H22" i="4"/>
  <c r="H23" i="4"/>
  <c r="H24" i="4"/>
  <c r="E38" i="4"/>
  <c r="H38" i="4" s="1"/>
  <c r="C38" i="4"/>
  <c r="B38" i="4"/>
  <c r="C35" i="4"/>
  <c r="B35" i="4"/>
  <c r="E30" i="4"/>
  <c r="H30" i="4" s="1"/>
  <c r="C30" i="4"/>
  <c r="B30" i="4"/>
  <c r="G19" i="4"/>
  <c r="G20" i="4"/>
  <c r="G21" i="4"/>
  <c r="G22" i="4"/>
  <c r="G23" i="4"/>
  <c r="G24" i="4"/>
  <c r="F25" i="4"/>
  <c r="E25" i="4"/>
  <c r="E31" i="4" s="1"/>
  <c r="C25" i="4"/>
  <c r="B25" i="4"/>
  <c r="F11" i="4"/>
  <c r="F15" i="4" s="1"/>
  <c r="F39" i="4" s="1"/>
  <c r="D11" i="4"/>
  <c r="C11" i="4"/>
  <c r="B11" i="4"/>
  <c r="B15" i="4" s="1"/>
  <c r="B39" i="4" s="1"/>
  <c r="D36" i="1"/>
  <c r="F36" i="1"/>
  <c r="F35" i="4"/>
  <c r="F38" i="4"/>
  <c r="D15" i="4"/>
  <c r="B1" i="7"/>
  <c r="G37" i="4"/>
  <c r="G33" i="4"/>
  <c r="G30" i="4"/>
  <c r="G28" i="4"/>
  <c r="G29" i="4"/>
  <c r="G27" i="4"/>
  <c r="G25" i="4"/>
  <c r="G18" i="4"/>
  <c r="B1" i="2"/>
  <c r="G1" i="7"/>
  <c r="D1" i="7"/>
  <c r="I1" i="4"/>
  <c r="E1" i="4"/>
  <c r="B1" i="4"/>
  <c r="E43" i="4"/>
  <c r="H43" i="4" s="1"/>
  <c r="C43" i="4"/>
  <c r="G43" i="4" s="1"/>
  <c r="C31" i="4"/>
  <c r="G14" i="7"/>
  <c r="G16" i="7" s="1"/>
  <c r="G15" i="7"/>
  <c r="H42" i="4"/>
  <c r="G42" i="4"/>
  <c r="H41" i="4"/>
  <c r="G41" i="4"/>
  <c r="B31" i="4"/>
  <c r="H37" i="4"/>
  <c r="H33" i="4"/>
  <c r="H29" i="4"/>
  <c r="H28" i="4"/>
  <c r="H27" i="4"/>
  <c r="H25" i="4"/>
  <c r="H18" i="4"/>
  <c r="E6" i="7"/>
  <c r="E5" i="7"/>
  <c r="E21" i="1"/>
  <c r="E22" i="1"/>
  <c r="G16" i="1" s="1"/>
  <c r="G22" i="1"/>
  <c r="C36" i="1"/>
  <c r="C49" i="1" s="1"/>
  <c r="D42" i="1"/>
  <c r="D47" i="1"/>
  <c r="C51" i="1"/>
  <c r="F42" i="1"/>
  <c r="F27" i="1"/>
  <c r="F47" i="1"/>
  <c r="F51" i="1"/>
  <c r="G20" i="7" s="1"/>
  <c r="G1" i="2"/>
  <c r="D1" i="2"/>
  <c r="G18" i="1"/>
  <c r="F43" i="4"/>
  <c r="G21" i="1"/>
  <c r="G19" i="1"/>
  <c r="H31" i="4" l="1"/>
  <c r="G31" i="4"/>
  <c r="G33" i="7"/>
  <c r="G11" i="7"/>
  <c r="E28" i="7"/>
  <c r="G28" i="7" s="1"/>
  <c r="E29" i="7"/>
  <c r="G29" i="7" s="1"/>
  <c r="G17" i="7"/>
  <c r="G21" i="7" s="1"/>
  <c r="G22" i="7" s="1"/>
  <c r="E7" i="7"/>
  <c r="F8" i="7" s="1"/>
  <c r="C15" i="4"/>
  <c r="G38" i="4"/>
  <c r="G17" i="1"/>
  <c r="G20" i="1"/>
  <c r="G30" i="7" l="1"/>
  <c r="C39" i="4"/>
  <c r="C44" i="4" l="1"/>
  <c r="E30" i="7"/>
  <c r="E33" i="7" l="1"/>
  <c r="F33" i="7" s="1"/>
  <c r="I4" i="4"/>
  <c r="E34" i="7"/>
  <c r="E32" i="7"/>
  <c r="E34" i="4" l="1"/>
  <c r="D27" i="4"/>
  <c r="D22" i="4"/>
  <c r="E13" i="4"/>
  <c r="D28" i="4"/>
  <c r="D20" i="4"/>
  <c r="D24" i="4"/>
  <c r="D37" i="4"/>
  <c r="D38" i="4" s="1"/>
  <c r="D29" i="4"/>
  <c r="D21" i="4"/>
  <c r="D18" i="4"/>
  <c r="D33" i="4"/>
  <c r="D35" i="4" s="1"/>
  <c r="D19" i="4"/>
  <c r="D23" i="4"/>
  <c r="E10" i="4"/>
  <c r="D25" i="4" l="1"/>
  <c r="D30" i="4"/>
  <c r="D31" i="4" s="1"/>
  <c r="D39" i="4" s="1"/>
  <c r="F32" i="7" s="1"/>
  <c r="F34" i="7" s="1"/>
  <c r="F36" i="7" s="1"/>
  <c r="E14" i="4"/>
  <c r="E15" i="4" s="1"/>
  <c r="G13" i="4"/>
  <c r="H13" i="4"/>
  <c r="G10" i="4"/>
  <c r="E11" i="4"/>
  <c r="H10" i="4"/>
  <c r="G34" i="4"/>
  <c r="E35" i="4"/>
  <c r="H34" i="4"/>
  <c r="E39" i="4" l="1"/>
  <c r="H15" i="4"/>
  <c r="G15" i="4"/>
  <c r="F37" i="7"/>
  <c r="G37" i="7" s="1"/>
  <c r="F39" i="7"/>
  <c r="H35" i="4"/>
  <c r="G35" i="4"/>
  <c r="G11" i="4"/>
  <c r="H11" i="4"/>
  <c r="H14" i="4"/>
  <c r="G14" i="4"/>
  <c r="E44" i="4" l="1"/>
  <c r="G32" i="7"/>
  <c r="G34" i="7" s="1"/>
  <c r="G36" i="7" s="1"/>
  <c r="H39" i="4"/>
  <c r="G39" i="4"/>
  <c r="G38" i="7" l="1"/>
  <c r="E36" i="7"/>
  <c r="H44" i="4"/>
  <c r="G44" i="4"/>
  <c r="G39" i="7"/>
</calcChain>
</file>

<file path=xl/sharedStrings.xml><?xml version="1.0" encoding="utf-8"?>
<sst xmlns="http://schemas.openxmlformats.org/spreadsheetml/2006/main" count="213" uniqueCount="179">
  <si>
    <t>CHF</t>
  </si>
  <si>
    <t>REMARQUES</t>
  </si>
  <si>
    <t>Période du rapport:</t>
  </si>
  <si>
    <t xml:space="preserve">Du: </t>
  </si>
  <si>
    <t xml:space="preserve">Période réelle et complète du projet: </t>
  </si>
  <si>
    <t>Provenance bailleurs</t>
  </si>
  <si>
    <t>Brut</t>
  </si>
  <si>
    <t>Bailleurs</t>
  </si>
  <si>
    <t xml:space="preserve">Pays principal: </t>
  </si>
  <si>
    <t>Taux</t>
  </si>
  <si>
    <t>au:</t>
  </si>
  <si>
    <t xml:space="preserve">au: </t>
  </si>
  <si>
    <t>b) Fonds reçus de la FGC:</t>
  </si>
  <si>
    <t>+</t>
  </si>
  <si>
    <t>%</t>
  </si>
  <si>
    <t>Pays:</t>
  </si>
  <si>
    <t xml:space="preserve">Pays: </t>
  </si>
  <si>
    <t xml:space="preserve">Bref intitulé du projet: </t>
  </si>
  <si>
    <t xml:space="preserve">Ref.projet FGC: </t>
  </si>
  <si>
    <t>Ref. phase précédente:</t>
  </si>
  <si>
    <t>Ref. phase suivante:</t>
  </si>
  <si>
    <t>Expliquer écarts importants (+/=10%)</t>
  </si>
  <si>
    <t xml:space="preserve">Genève, le </t>
  </si>
  <si>
    <t>Nom/Statut</t>
  </si>
  <si>
    <t>Organisation Membre (OM):</t>
  </si>
  <si>
    <t>a) Solde FGC de la phase précédente (Ref. projet):</t>
  </si>
  <si>
    <t xml:space="preserve">OM:  </t>
  </si>
  <si>
    <t xml:space="preserve">No. référence projet:  </t>
  </si>
  <si>
    <t xml:space="preserve">No référence projet: </t>
  </si>
  <si>
    <t xml:space="preserve">OM: </t>
  </si>
  <si>
    <t xml:space="preserve">Taux de change réel utilisé 1 CHF* = </t>
  </si>
  <si>
    <t>LOC</t>
  </si>
  <si>
    <t>c) Autres bailleurs</t>
  </si>
  <si>
    <t>Première année</t>
  </si>
  <si>
    <t>Deuxième année</t>
  </si>
  <si>
    <t>Dates réception</t>
  </si>
  <si>
    <t>Net</t>
  </si>
  <si>
    <t>REMARQUE: CONTRAIREMENT A ANCIENNE VERSION, POUR FRAIS GENERAUX, LE CALCUL EST FAIT SUR LE MONTANT EFFECTIVEMENT DEPENSE ET NON SUR LES MONTANT ENVOYE. - PLUS EQUITABLE, MAIS EST-CE PLUS DIFFICILE A CALCULER POUR LES OM?</t>
  </si>
  <si>
    <t>a) Envoi total de fonds sur le terrain</t>
  </si>
  <si>
    <t xml:space="preserve">                                                    </t>
  </si>
  <si>
    <t>Contribution FGC</t>
  </si>
  <si>
    <t>Participation de l'OM requérante</t>
  </si>
  <si>
    <t>Autres (préciser)</t>
  </si>
  <si>
    <t>Montants nets</t>
  </si>
  <si>
    <t xml:space="preserve">Contributions totales planifiées </t>
  </si>
  <si>
    <t>Pour la période du:</t>
  </si>
  <si>
    <t xml:space="preserve">TOTAL 5a) =  </t>
  </si>
  <si>
    <t xml:space="preserve">TOTAL 5b) =  </t>
  </si>
  <si>
    <t xml:space="preserve">TOTAL 5c ) =  </t>
  </si>
  <si>
    <t>- Total fonds justifiés en CH (= Total pt. 5):</t>
  </si>
  <si>
    <t xml:space="preserve">6. SOLDE DISPONIBLE CHEZ L'OM (EN CHF) </t>
  </si>
  <si>
    <t>-</t>
  </si>
  <si>
    <t>= Solde</t>
  </si>
  <si>
    <t xml:space="preserve">Taux de change initial et devise: 1 CHF = </t>
  </si>
  <si>
    <t xml:space="preserve">Participation locale </t>
  </si>
  <si>
    <t>Période réelle financement FGC 
(si différente période complète projet):</t>
  </si>
  <si>
    <t xml:space="preserve">Période du projet selon dossier initial: </t>
  </si>
  <si>
    <t>Rappel de % cofinancement min. fixé par la FGC pour le projet:</t>
  </si>
  <si>
    <t>Total fonds reçus de la FGC =</t>
  </si>
  <si>
    <t xml:space="preserve">Total fonds reçus autres bailleurs en CH = </t>
  </si>
  <si>
    <t>Total fonds propres OM =</t>
  </si>
  <si>
    <t>Frais prélevés d'indemnités de suivi de projet financés par la FGC sur sa contribution</t>
  </si>
  <si>
    <t>Eventuels frais prélevés d'indemnités de suivi de projet financés par les autres contributions</t>
  </si>
  <si>
    <t>9. REMARQUES</t>
  </si>
  <si>
    <t>Montant en CHF</t>
  </si>
  <si>
    <t>Remarques éventuelles</t>
  </si>
  <si>
    <t>Mois et année prévus pour l'envoi</t>
  </si>
  <si>
    <t xml:space="preserve">Montant net total reçu par l'OM ( = Total pt 3 ):    </t>
  </si>
  <si>
    <t xml:space="preserve">= SOLDE CHEZ L'OM:  </t>
  </si>
  <si>
    <t xml:space="preserve"> = SOLDE FINAL CHEZ  LE PARTENAIRE:</t>
  </si>
  <si>
    <t>FORMULES AUTOMATIQUES SUR LES CASES POINTILLÉES: Ne pas remplir mais vérifier</t>
  </si>
  <si>
    <t xml:space="preserve">1. PÉRIODE </t>
  </si>
  <si>
    <t>2. PLAN DE FINANCEMENT planifié sur budget total du projet</t>
  </si>
  <si>
    <t>Autres bailleurs de fonds en Suisse</t>
  </si>
  <si>
    <t>Contributions totales des autres bailleurs</t>
  </si>
  <si>
    <t>3. RÉCAPITULATIF DES FONDS REÇUS PAR L'OM (en CHF)</t>
  </si>
  <si>
    <t>TOTAL FONDS NETS REÇUS PAR L'OM =</t>
  </si>
  <si>
    <t>4. COMPARAISON BUDGÉTAIRE</t>
  </si>
  <si>
    <t>DÉSIGNATION</t>
  </si>
  <si>
    <t>ÉCARTS</t>
  </si>
  <si>
    <t>1. CHARGES AU SUD</t>
  </si>
  <si>
    <t>1.1. Activités</t>
  </si>
  <si>
    <t xml:space="preserve">Sous-total 1.1 = </t>
  </si>
  <si>
    <t>1.2. Coordination, suivi et évaluation</t>
  </si>
  <si>
    <t xml:space="preserve">Sous-total 1.2 = </t>
  </si>
  <si>
    <t>2. CHARGES EN SUISSE</t>
  </si>
  <si>
    <t>2.1. Frais concernant les volontaires</t>
  </si>
  <si>
    <t xml:space="preserve">Sous-total 2.1 = </t>
  </si>
  <si>
    <t xml:space="preserve">Sous-total 2.2 = </t>
  </si>
  <si>
    <t>3. IMPRÉVUS</t>
  </si>
  <si>
    <t xml:space="preserve">3.1. Imprevus financés par la FGC </t>
  </si>
  <si>
    <t xml:space="preserve">Total 3 =  </t>
  </si>
  <si>
    <t>5. INDEMNITÉS DE SUIVI DE PROJET</t>
  </si>
  <si>
    <t xml:space="preserve">Total 5 = </t>
  </si>
  <si>
    <r>
      <t xml:space="preserve">DÉPENSES TOTALES POUR LE PROJET </t>
    </r>
    <r>
      <rPr>
        <b/>
        <sz val="9"/>
        <rFont val="Arial"/>
        <family val="2"/>
      </rPr>
      <t/>
    </r>
  </si>
  <si>
    <t>Dates envois</t>
  </si>
  <si>
    <t>Montants bruts reçus en monnaie locale (LOC)</t>
  </si>
  <si>
    <t>Montants envoyés 
(en CHF)</t>
  </si>
  <si>
    <t>c) Frais prélevés d'indemnités de suivi de projet</t>
  </si>
  <si>
    <t>TOTAL FONDS JUSTIFIÉS EN SUISSE (5a+5b+5c):</t>
  </si>
  <si>
    <t xml:space="preserve">(Solde FGC phase précédente sur terrain </t>
  </si>
  <si>
    <t>+ Fonds reçus provenant de l'OM (= total 5a))</t>
  </si>
  <si>
    <t xml:space="preserve">= </t>
  </si>
  <si>
    <t>Éventuel ajust. solde CHF sur taux dernier envoi (cf tableau 5a)</t>
  </si>
  <si>
    <t>Écart de change</t>
  </si>
  <si>
    <t xml:space="preserve">8. PRÉVISIONS ENVOIS DE FONDS AU PARTENAIRE POUR LES SIX PROCHAINS MOIS </t>
  </si>
  <si>
    <t>Signature chargé(e) de projet ou responsable engageant L'OM:</t>
  </si>
  <si>
    <t>TOTAL FONDS BRUTS REÇUS PAR L'OM =</t>
  </si>
  <si>
    <t xml:space="preserve">Taux de change effectif sur tous les envois: </t>
  </si>
  <si>
    <t>Période financement FGC selon dossier inital
(si différente période complète projet):</t>
  </si>
  <si>
    <t>DÉPENSES SUR PÉRIODE PRÉSENTÉE
 (dont dépenses directes en CH)</t>
  </si>
  <si>
    <r>
      <t xml:space="preserve">= Total fonds obtenus sur terrain* </t>
    </r>
    <r>
      <rPr>
        <sz val="8"/>
        <color theme="1"/>
        <rFont val="Calibri"/>
        <family val="2"/>
      </rPr>
      <t>=</t>
    </r>
    <r>
      <rPr>
        <b/>
        <sz val="8"/>
        <color theme="1"/>
        <rFont val="Calibri"/>
        <family val="2"/>
      </rPr>
      <t xml:space="preserve"> </t>
    </r>
  </si>
  <si>
    <t>+ Participation locale</t>
  </si>
  <si>
    <t>+ Autres financements sur le terrain)</t>
  </si>
  <si>
    <r>
      <t xml:space="preserve">Période de la comparaison budgétaire </t>
    </r>
    <r>
      <rPr>
        <b/>
        <sz val="8"/>
        <color theme="1"/>
        <rFont val="Calibri"/>
        <family val="2"/>
      </rPr>
      <t>du</t>
    </r>
    <r>
      <rPr>
        <sz val="8"/>
        <color theme="1"/>
        <rFont val="Calibri"/>
        <family val="2"/>
      </rPr>
      <t xml:space="preserve">: </t>
    </r>
  </si>
  <si>
    <r>
      <t>3.2. Imprévus financés par d'autres ba</t>
    </r>
    <r>
      <rPr>
        <sz val="8"/>
        <color theme="1"/>
        <rFont val="Calibri"/>
        <family val="2"/>
      </rPr>
      <t>illeurs</t>
    </r>
  </si>
  <si>
    <r>
      <t xml:space="preserve">5.1.Frais d'indemnités de suivi de projet demandés à la FGC sur sa contribution </t>
    </r>
    <r>
      <rPr>
        <sz val="8"/>
        <color theme="1"/>
        <rFont val="Calibri"/>
        <family val="2"/>
      </rPr>
      <t xml:space="preserve"> </t>
    </r>
  </si>
  <si>
    <r>
      <t>5.2. Eventuels frais d'indemnités de suivi de projets octroyés par les autres contributions</t>
    </r>
    <r>
      <rPr>
        <sz val="8"/>
        <rFont val="Calibri"/>
        <family val="2"/>
      </rPr>
      <t xml:space="preserve"> </t>
    </r>
  </si>
  <si>
    <t>2.2.Autres**</t>
  </si>
  <si>
    <t xml:space="preserve">Total 2 = </t>
  </si>
  <si>
    <t>Total 1 =</t>
  </si>
  <si>
    <t>4. AUTRES FRAIS NON FINANCÉS PAR LA FGC***</t>
  </si>
  <si>
    <t>* Indiquer la valeur de 1CHF en monnaie locale sans mettre la devise (par ex.: 1CHF =600)/ Le taux de change devrait être le taux effectif des fonds obtenus sur le terrain (au pt.7 onglet3).
**Des frais de missions de l'OM sur le terrain peuvent être indiqués dans cette ligne budgétaire. Peuvent être considérés comme frais de mission: les frais de vols internationaux et nationaux, ainsi que de transport sur de longues distances, d'hébergement, de visa. Les pièces justificatives devront être présentées à la FGC avec le rapport financier final. Des per diem, à hauteur maximale de 30 CHF/jour/personne de l'OM participant à la mission, peuvent aussi être comptabilisés. 
***Indiquer les éventuels frais de terrain financés par d'autres bailleurs mais ne pouvant être considérés pour financement de la FGC.</t>
  </si>
  <si>
    <t>Total des dépenses sur le terrain</t>
  </si>
  <si>
    <t>IMPRIMER CETTE PAGE EN FORMAT PAYSAGE</t>
  </si>
  <si>
    <t xml:space="preserve">5. FONDS JUSTIFIÉS EN SUISSE (Versements depuis la Suisse et dépenses en Suisse) </t>
  </si>
  <si>
    <r>
      <t xml:space="preserve">7. SITUATION CHEZ LE PARTENAIRE </t>
    </r>
    <r>
      <rPr>
        <b/>
        <sz val="8"/>
        <color rgb="FFFF0000"/>
        <rFont val="Calibri"/>
        <family val="2"/>
      </rPr>
      <t>(seules les cellules blanches sont à compléter. Les cellules pointillées se complètent automatiquement.)</t>
    </r>
  </si>
  <si>
    <r>
      <t xml:space="preserve">Net 
</t>
    </r>
    <r>
      <rPr>
        <sz val="9"/>
        <color theme="1"/>
        <rFont val="Calibri"/>
        <family val="2"/>
      </rPr>
      <t>(Diff.= fds info)</t>
    </r>
  </si>
  <si>
    <t xml:space="preserve">Total 4 =  </t>
  </si>
  <si>
    <t>Dépenses en CHF en Suisse ou directes par l'OM</t>
  </si>
  <si>
    <r>
      <t>b) Dépenses directes faites en Suisse</t>
    </r>
    <r>
      <rPr>
        <sz val="8"/>
        <color theme="1"/>
        <rFont val="Calibri"/>
        <family val="2"/>
      </rPr>
      <t xml:space="preserve">* (les justificatifs des dépenses de 500 francs et plus ainsi que le détails des versements classés selon les lignes budgétaires principales devront être présentés à la FGC avec le rapport final) </t>
    </r>
  </si>
  <si>
    <t>(Total frais directs projet (=(A) dans comparaison budgétaire)</t>
  </si>
  <si>
    <t>d) Fonds propres OM</t>
  </si>
  <si>
    <t>* Le taux de change effectif des fonds obtenus sur le terrain devrait être celui repris pour conversion des dépenses en CHF dans la comparaison budgétaire</t>
  </si>
  <si>
    <t>Association les Volontaires pour le développement durable</t>
  </si>
  <si>
    <t>Colombie</t>
  </si>
  <si>
    <t>Appui à la lutte contre la déforestation</t>
  </si>
  <si>
    <t>21-75</t>
  </si>
  <si>
    <t>19-73</t>
  </si>
  <si>
    <t>/</t>
  </si>
  <si>
    <t>01.04.2021</t>
  </si>
  <si>
    <t>31.03.2022</t>
  </si>
  <si>
    <t>01.03.2021</t>
  </si>
  <si>
    <t>28.02.2024</t>
  </si>
  <si>
    <t>30.03.2024</t>
  </si>
  <si>
    <t>05.04.2021</t>
  </si>
  <si>
    <t>DDC</t>
  </si>
  <si>
    <t>07.06.2021</t>
  </si>
  <si>
    <t>15.09.2021</t>
  </si>
  <si>
    <t>25.01.2021</t>
  </si>
  <si>
    <t>Commune de Lancy</t>
  </si>
  <si>
    <t>VGEN</t>
  </si>
  <si>
    <t>EGEN</t>
  </si>
  <si>
    <t>10.06.2021</t>
  </si>
  <si>
    <t>Fondation Soutien</t>
  </si>
  <si>
    <t>RAPPORT FINANCIER INTERMÉDIAIRE DE PROJET DE COOPÉRATION AVEC DES VOLONTAIRES NO:1</t>
  </si>
  <si>
    <t>3988 COP</t>
  </si>
  <si>
    <t>1.1.1.Frais ateliers</t>
  </si>
  <si>
    <t>1.2.1.Coordinateur local (25%)</t>
  </si>
  <si>
    <t>2.1.1.Examen médical et vaccin</t>
  </si>
  <si>
    <t>2.1.2.Voyage et transport de bagages</t>
  </si>
  <si>
    <t>2.1.3.Visa et permis de résidence</t>
  </si>
  <si>
    <t>2.1.4. Indemnité de vie</t>
  </si>
  <si>
    <t>2.1.5. Logement</t>
  </si>
  <si>
    <t>2.1.6. Charges sociales</t>
  </si>
  <si>
    <t>2.1.7. Assurances maladies</t>
  </si>
  <si>
    <t>2.2.1.Frais d'avion pour 1 mission</t>
  </si>
  <si>
    <t>2.2.2.Frais d'hébergement mission</t>
  </si>
  <si>
    <t>2.2.3.Frais de per diem (7 jours de mission)</t>
  </si>
  <si>
    <t xml:space="preserve">4.1.Formation volontaire </t>
  </si>
  <si>
    <t>Plus de versement faits la 1ère année que prévu.</t>
  </si>
  <si>
    <t>10.05.2021</t>
  </si>
  <si>
    <t>15.10.2021</t>
  </si>
  <si>
    <r>
      <t>TOTAL FRAIS DIRECTS PROJET</t>
    </r>
    <r>
      <rPr>
        <b/>
        <sz val="9"/>
        <rFont val="Calibri"/>
        <family val="2"/>
      </rPr>
      <t xml:space="preserve"> (A)</t>
    </r>
  </si>
  <si>
    <t>avril 2022</t>
  </si>
  <si>
    <r>
      <t xml:space="preserve">BUDGET INITIAL APPROUVÉ POUR LA PÉRIODE DU RAPPORT </t>
    </r>
    <r>
      <rPr>
        <b/>
        <u/>
        <sz val="8"/>
        <color theme="1"/>
        <rFont val="Calibri"/>
        <family val="2"/>
      </rPr>
      <t>(année 1</t>
    </r>
    <r>
      <rPr>
        <b/>
        <sz val="8"/>
        <color theme="1"/>
        <rFont val="Calibri"/>
        <family val="2"/>
      </rPr>
      <t>/années 1&amp;2)</t>
    </r>
  </si>
  <si>
    <t>-Dépenses directes en Suisse par l'OM sur total frais directs projet)</t>
  </si>
  <si>
    <t>Pb d'enregistrements du partenaire ont engendrés pbs de transferts et augmentation frais bancaires en Suisse +sur le terrain</t>
  </si>
  <si>
    <t>COP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</si>
</sst>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_C_H_F"/>
    <numFmt numFmtId="165" formatCode="0.0%"/>
    <numFmt numFmtId="166" formatCode="#,##0.0000"/>
  </numFmts>
  <fonts count="40">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9"/>
      <name val="Arial"/>
      <family val="2"/>
    </font>
    <font>
      <b/>
      <u/>
      <sz val="8"/>
      <color theme="1"/>
      <name val="Calibri"/>
      <family val="2"/>
    </font>
    <font>
      <sz val="8"/>
      <color theme="1"/>
      <name val="Calibri"/>
      <family val="2"/>
    </font>
    <font>
      <b/>
      <sz val="8"/>
      <color theme="1"/>
      <name val="Calibri"/>
      <family val="2"/>
    </font>
    <font>
      <sz val="12"/>
      <color theme="1"/>
      <name val="Calibri"/>
      <family val="2"/>
    </font>
    <font>
      <b/>
      <sz val="8"/>
      <color rgb="FFFF0000"/>
      <name val="Calibri"/>
      <family val="2"/>
    </font>
    <font>
      <sz val="8"/>
      <color rgb="FFFF0000"/>
      <name val="Calibri"/>
      <family val="2"/>
    </font>
    <font>
      <b/>
      <sz val="12"/>
      <color theme="1"/>
      <name val="Calibri"/>
      <family val="2"/>
    </font>
    <font>
      <sz val="8"/>
      <color rgb="FF000000"/>
      <name val="Calibri"/>
      <family val="2"/>
    </font>
    <font>
      <b/>
      <sz val="8"/>
      <name val="Calibri"/>
      <family val="2"/>
    </font>
    <font>
      <b/>
      <sz val="8"/>
      <color rgb="FF000000"/>
      <name val="Calibri"/>
      <family val="2"/>
    </font>
    <font>
      <sz val="8"/>
      <color rgb="FF1E1E1E"/>
      <name val="Calibri"/>
      <family val="2"/>
    </font>
    <font>
      <b/>
      <sz val="8"/>
      <color rgb="FF222222"/>
      <name val="Calibri"/>
      <family val="2"/>
    </font>
    <font>
      <sz val="7"/>
      <color theme="1"/>
      <name val="Calibri"/>
      <family val="2"/>
    </font>
    <font>
      <sz val="8"/>
      <color rgb="FF222222"/>
      <name val="Calibri"/>
      <family val="2"/>
    </font>
    <font>
      <b/>
      <sz val="12"/>
      <color indexed="205"/>
      <name val="Calibri"/>
      <family val="2"/>
    </font>
    <font>
      <sz val="8"/>
      <name val="Calibri"/>
      <family val="2"/>
    </font>
    <font>
      <b/>
      <sz val="7"/>
      <color theme="1"/>
      <name val="Calibri"/>
      <family val="2"/>
    </font>
    <font>
      <u/>
      <sz val="8"/>
      <color theme="1"/>
      <name val="Calibri"/>
      <family val="2"/>
    </font>
    <font>
      <u/>
      <sz val="8"/>
      <name val="Calibri"/>
      <family val="2"/>
    </font>
    <font>
      <b/>
      <sz val="8"/>
      <color theme="0" tint="-0.34998626667073579"/>
      <name val="Calibri"/>
      <family val="2"/>
    </font>
    <font>
      <sz val="8"/>
      <color theme="0" tint="-0.34998626667073579"/>
      <name val="Calibri"/>
      <family val="2"/>
    </font>
    <font>
      <b/>
      <sz val="8"/>
      <color theme="0"/>
      <name val="Calibri"/>
      <family val="2"/>
    </font>
    <font>
      <b/>
      <i/>
      <sz val="8"/>
      <color theme="1"/>
      <name val="Calibri"/>
      <family val="2"/>
    </font>
    <font>
      <b/>
      <i/>
      <sz val="8"/>
      <color rgb="FF222222"/>
      <name val="Calibri"/>
      <family val="2"/>
    </font>
    <font>
      <b/>
      <sz val="9"/>
      <color theme="1"/>
      <name val="Calibri"/>
      <family val="2"/>
    </font>
    <font>
      <b/>
      <sz val="9"/>
      <color rgb="FF222222"/>
      <name val="Calibri"/>
      <family val="2"/>
    </font>
    <font>
      <sz val="9"/>
      <color theme="1"/>
      <name val="Calibri"/>
      <family val="2"/>
    </font>
    <font>
      <b/>
      <sz val="9"/>
      <color rgb="FFFF0000"/>
      <name val="Calibri"/>
      <family val="2"/>
    </font>
    <font>
      <b/>
      <i/>
      <sz val="9"/>
      <name val="Calibri"/>
      <family val="2"/>
    </font>
    <font>
      <b/>
      <sz val="9"/>
      <name val="Calibri"/>
      <family val="2"/>
    </font>
    <font>
      <b/>
      <i/>
      <sz val="9"/>
      <color theme="1"/>
      <name val="Calibri"/>
      <family val="2"/>
    </font>
    <font>
      <b/>
      <u/>
      <sz val="9"/>
      <color theme="1"/>
      <name val="Calibri"/>
      <family val="2"/>
    </font>
    <font>
      <sz val="9"/>
      <color rgb="FFFF0000"/>
      <name val="Calibri"/>
      <family val="2"/>
    </font>
    <font>
      <sz val="9"/>
      <color rgb="FF000000"/>
      <name val="Calibri"/>
      <family val="2"/>
    </font>
    <font>
      <b/>
      <sz val="9"/>
      <color rgb="FF000000"/>
      <name val="Calibri"/>
      <family val="2"/>
    </font>
  </fonts>
  <fills count="4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gray0625">
        <fgColor theme="0" tint="-0.24994659260841701"/>
        <bgColor indexed="65"/>
      </patternFill>
    </fill>
    <fill>
      <patternFill patternType="gray0625">
        <fgColor theme="0" tint="-0.24994659260841701"/>
        <bgColor theme="0" tint="-4.9989318521683403E-2"/>
      </patternFill>
    </fill>
    <fill>
      <patternFill patternType="gray0625">
        <fgColor theme="0" tint="-0.24994659260841701"/>
        <bgColor theme="0"/>
      </patternFill>
    </fill>
    <fill>
      <patternFill patternType="gray0625">
        <fgColor theme="0" tint="-0.24994659260841701"/>
        <bgColor theme="0" tint="-0.14999847407452621"/>
      </patternFill>
    </fill>
    <fill>
      <patternFill patternType="solid">
        <fgColor theme="4" tint="0.59999389629810485"/>
        <bgColor indexed="64"/>
      </patternFill>
    </fill>
    <fill>
      <patternFill patternType="solid">
        <fgColor indexed="65"/>
        <bgColor theme="0" tint="-0.24994659260841701"/>
      </patternFill>
    </fill>
    <fill>
      <patternFill patternType="solid">
        <fgColor auto="1"/>
        <bgColor indexed="64"/>
      </patternFill>
    </fill>
    <fill>
      <patternFill patternType="gray0625">
        <fgColor theme="0" tint="-0.249977111117893"/>
        <bgColor indexed="65"/>
      </patternFill>
    </fill>
    <fill>
      <patternFill patternType="solid">
        <fgColor theme="6" tint="0.79998168889431442"/>
        <bgColor indexed="64"/>
      </patternFill>
    </fill>
    <fill>
      <patternFill patternType="solid">
        <fgColor theme="6" tint="0.79998168889431442"/>
        <bgColor theme="4"/>
      </patternFill>
    </fill>
    <fill>
      <patternFill patternType="gray0625">
        <fgColor theme="0" tint="-0.249977111117893"/>
        <bgColor theme="6" tint="0.59999389629810485"/>
      </patternFill>
    </fill>
    <fill>
      <patternFill patternType="gray0625">
        <fgColor theme="0" tint="-0.249977111117893"/>
        <bgColor theme="6" tint="0.79998168889431442"/>
      </patternFill>
    </fill>
    <fill>
      <patternFill patternType="solid">
        <fgColor theme="6" tint="0.79998168889431442"/>
        <bgColor theme="0"/>
      </patternFill>
    </fill>
    <fill>
      <patternFill patternType="gray0625">
        <fgColor theme="0" tint="-0.249977111117893"/>
        <bgColor theme="0" tint="-4.9989318521683403E-2"/>
      </patternFill>
    </fill>
    <fill>
      <patternFill patternType="gray0625">
        <fgColor theme="0" tint="-0.249977111117893"/>
        <bgColor theme="0"/>
      </patternFill>
    </fill>
    <fill>
      <patternFill patternType="solid">
        <fgColor theme="0"/>
        <bgColor theme="0" tint="-0.249977111117893"/>
      </patternFill>
    </fill>
    <fill>
      <patternFill patternType="solid">
        <fgColor indexed="65"/>
        <bgColor theme="0" tint="-0.249977111117893"/>
      </patternFill>
    </fill>
    <fill>
      <patternFill patternType="gray0625">
        <fgColor theme="0" tint="-0.249977111117893"/>
        <bgColor theme="4" tint="0.79998168889431442"/>
      </patternFill>
    </fill>
    <fill>
      <patternFill patternType="solid">
        <fgColor indexed="65"/>
        <bgColor theme="0"/>
      </patternFill>
    </fill>
    <fill>
      <patternFill patternType="gray0625">
        <fgColor theme="0"/>
      </patternFill>
    </fill>
    <fill>
      <patternFill patternType="solid">
        <fgColor theme="2" tint="-9.9978637043366805E-2"/>
        <bgColor indexed="64"/>
      </patternFill>
    </fill>
    <fill>
      <patternFill patternType="solid">
        <fgColor theme="2"/>
        <bgColor indexed="64"/>
      </patternFill>
    </fill>
    <fill>
      <patternFill patternType="gray0625">
        <fgColor theme="0" tint="-0.249977111117893"/>
        <bgColor theme="2" tint="-9.9978637043366805E-2"/>
      </patternFill>
    </fill>
    <fill>
      <patternFill patternType="gray0625">
        <fgColor theme="0" tint="-0.249977111117893"/>
        <bgColor theme="0" tint="-0.14999847407452621"/>
      </patternFill>
    </fill>
    <fill>
      <patternFill patternType="solid">
        <fgColor theme="0"/>
        <bgColor theme="0"/>
      </patternFill>
    </fill>
    <fill>
      <patternFill patternType="solid">
        <fgColor theme="6"/>
        <bgColor indexed="64"/>
      </patternFill>
    </fill>
    <fill>
      <patternFill patternType="solid">
        <fgColor theme="6" tint="0.59999389629810485"/>
        <bgColor theme="6" tint="-0.249977111117893"/>
      </patternFill>
    </fill>
    <fill>
      <patternFill patternType="solid">
        <fgColor theme="0" tint="-0.249977111117893"/>
        <bgColor theme="0" tint="-0.249977111117893"/>
      </patternFill>
    </fill>
    <fill>
      <patternFill patternType="gray0625">
        <fgColor theme="0" tint="-0.14999847407452621"/>
        <bgColor auto="1"/>
      </patternFill>
    </fill>
    <fill>
      <patternFill patternType="solid">
        <fgColor indexed="65"/>
        <bgColor theme="0" tint="-0.34998626667073579"/>
      </patternFill>
    </fill>
    <fill>
      <patternFill patternType="solid">
        <fgColor theme="0"/>
        <bgColor theme="0" tint="-0.34998626667073579"/>
      </patternFill>
    </fill>
    <fill>
      <patternFill patternType="solid">
        <fgColor theme="6" tint="0.79998168889431442"/>
        <bgColor theme="0" tint="-0.249977111117893"/>
      </patternFill>
    </fill>
    <fill>
      <patternFill patternType="solid">
        <fgColor theme="0" tint="-0.249977111117893"/>
        <bgColor indexed="64"/>
      </patternFill>
    </fill>
    <fill>
      <patternFill patternType="solid">
        <fgColor theme="0" tint="-0.249977111117893"/>
        <bgColor rgb="FFBFBFBF"/>
      </patternFill>
    </fill>
    <fill>
      <patternFill patternType="gray0625">
        <fgColor theme="0" tint="-0.249977111117893"/>
        <bgColor theme="6" tint="0.59996337778862885"/>
      </patternFill>
    </fill>
    <fill>
      <patternFill patternType="gray0625">
        <fgColor theme="0" tint="-0.249977111117893"/>
        <bgColor theme="2"/>
      </patternFill>
    </fill>
    <fill>
      <patternFill patternType="gray0625">
        <fgColor theme="0" tint="-0.249977111117893"/>
        <bgColor auto="1"/>
      </patternFill>
    </fill>
  </fills>
  <borders count="83">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right style="hair">
        <color auto="1"/>
      </right>
      <top style="thin">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hair">
        <color auto="1"/>
      </left>
      <right/>
      <top style="thin">
        <color auto="1"/>
      </top>
      <bottom style="thin">
        <color auto="1"/>
      </bottom>
      <diagonal/>
    </border>
    <border>
      <left style="hair">
        <color auto="1"/>
      </left>
      <right/>
      <top style="hair">
        <color auto="1"/>
      </top>
      <bottom style="hair">
        <color auto="1"/>
      </bottom>
      <diagonal/>
    </border>
    <border>
      <left style="hair">
        <color auto="1"/>
      </left>
      <right/>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right style="hair">
        <color auto="1"/>
      </right>
      <top/>
      <bottom/>
      <diagonal/>
    </border>
    <border>
      <left/>
      <right/>
      <top style="double">
        <color auto="1"/>
      </top>
      <bottom style="thin">
        <color auto="1"/>
      </bottom>
      <diagonal/>
    </border>
    <border>
      <left style="hair">
        <color auto="1"/>
      </left>
      <right/>
      <top style="thin">
        <color auto="1"/>
      </top>
      <bottom style="double">
        <color auto="1"/>
      </bottom>
      <diagonal/>
    </border>
    <border>
      <left/>
      <right style="thin">
        <color auto="1"/>
      </right>
      <top style="thin">
        <color auto="1"/>
      </top>
      <bottom style="double">
        <color auto="1"/>
      </bottom>
      <diagonal/>
    </border>
    <border>
      <left style="hair">
        <color auto="1"/>
      </left>
      <right/>
      <top style="thin">
        <color auto="1"/>
      </top>
      <bottom/>
      <diagonal/>
    </border>
    <border>
      <left style="hair">
        <color auto="1"/>
      </left>
      <right style="hair">
        <color auto="1"/>
      </right>
      <top style="thin">
        <color auto="1"/>
      </top>
      <bottom style="thin">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bottom style="double">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hair">
        <color auto="1"/>
      </left>
      <right style="hair">
        <color auto="1"/>
      </right>
      <top style="double">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style="hair">
        <color auto="1"/>
      </top>
      <bottom style="double">
        <color auto="1"/>
      </bottom>
      <diagonal/>
    </border>
  </borders>
  <cellStyleXfs count="8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76">
    <xf numFmtId="0" fontId="0" fillId="0" borderId="0" xfId="0"/>
    <xf numFmtId="0" fontId="6" fillId="0" borderId="0" xfId="0" applyFont="1" applyFill="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3" borderId="0" xfId="0" applyFont="1" applyFill="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10" fillId="3" borderId="0" xfId="0" applyFont="1" applyFill="1" applyAlignment="1" applyProtection="1">
      <alignment horizontal="left" vertical="center"/>
      <protection locked="0"/>
    </xf>
    <xf numFmtId="0" fontId="6" fillId="0" borderId="0" xfId="0" applyFont="1" applyFill="1" applyBorder="1" applyAlignment="1" applyProtection="1">
      <alignment vertical="center"/>
      <protection locked="0"/>
    </xf>
    <xf numFmtId="49" fontId="6" fillId="0" borderId="39" xfId="0" applyNumberFormat="1" applyFont="1" applyFill="1" applyBorder="1" applyAlignment="1" applyProtection="1">
      <alignment horizontal="center" vertical="center"/>
      <protection locked="0"/>
    </xf>
    <xf numFmtId="49" fontId="21" fillId="4" borderId="28" xfId="0" applyNumberFormat="1" applyFont="1" applyFill="1" applyBorder="1" applyAlignment="1" applyProtection="1">
      <alignment horizontal="right" vertical="center" wrapText="1"/>
      <protection locked="0"/>
    </xf>
    <xf numFmtId="49" fontId="21" fillId="6" borderId="28" xfId="0" applyNumberFormat="1" applyFont="1" applyFill="1" applyBorder="1" applyAlignment="1" applyProtection="1">
      <alignment horizontal="center" vertical="center"/>
      <protection locked="0"/>
    </xf>
    <xf numFmtId="0" fontId="21" fillId="4" borderId="28" xfId="0" applyFont="1" applyFill="1" applyBorder="1" applyAlignment="1" applyProtection="1">
      <alignment horizontal="right" vertical="center"/>
      <protection locked="0"/>
    </xf>
    <xf numFmtId="0" fontId="21" fillId="6" borderId="28" xfId="0" applyNumberFormat="1" applyFont="1" applyFill="1" applyBorder="1" applyAlignment="1" applyProtection="1">
      <alignment horizontal="center" vertical="center" wrapText="1"/>
      <protection locked="0"/>
    </xf>
    <xf numFmtId="0" fontId="17" fillId="0" borderId="0" xfId="0" applyFont="1" applyProtection="1">
      <protection locked="0"/>
    </xf>
    <xf numFmtId="0" fontId="6" fillId="0" borderId="0" xfId="0" applyFont="1" applyFill="1" applyAlignment="1" applyProtection="1">
      <alignment vertical="center"/>
      <protection locked="0"/>
    </xf>
    <xf numFmtId="49" fontId="13" fillId="4" borderId="5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top"/>
      <protection locked="0"/>
    </xf>
    <xf numFmtId="0" fontId="7" fillId="4" borderId="59"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top"/>
      <protection locked="0"/>
    </xf>
    <xf numFmtId="4" fontId="14" fillId="4" borderId="59" xfId="0" applyNumberFormat="1"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top"/>
      <protection locked="0"/>
    </xf>
    <xf numFmtId="49" fontId="6" fillId="0" borderId="4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4" fontId="6" fillId="0" borderId="29" xfId="0" applyNumberFormat="1" applyFont="1" applyFill="1" applyBorder="1" applyAlignment="1" applyProtection="1">
      <alignment horizontal="right" vertical="center" wrapText="1"/>
      <protection locked="0"/>
    </xf>
    <xf numFmtId="0" fontId="6" fillId="0" borderId="0" xfId="0" applyFont="1" applyFill="1" applyBorder="1" applyAlignment="1" applyProtection="1">
      <alignment horizontal="right" vertical="center"/>
      <protection locked="0"/>
    </xf>
    <xf numFmtId="4" fontId="15" fillId="11" borderId="29" xfId="0" applyNumberFormat="1" applyFont="1" applyFill="1" applyBorder="1" applyAlignment="1" applyProtection="1">
      <alignment horizontal="right" vertical="center"/>
      <protection locked="0"/>
    </xf>
    <xf numFmtId="4" fontId="6" fillId="0" borderId="62" xfId="0" applyNumberFormat="1" applyFont="1" applyFill="1" applyBorder="1" applyAlignment="1" applyProtection="1">
      <alignment horizontal="right" vertical="center" wrapText="1"/>
      <protection locked="0"/>
    </xf>
    <xf numFmtId="4" fontId="6" fillId="0" borderId="25" xfId="0" applyNumberFormat="1" applyFont="1" applyFill="1" applyBorder="1" applyAlignment="1" applyProtection="1">
      <alignment horizontal="right" vertical="center" wrapText="1"/>
      <protection locked="0"/>
    </xf>
    <xf numFmtId="4" fontId="15" fillId="11" borderId="25" xfId="0" applyNumberFormat="1" applyFont="1" applyFill="1" applyBorder="1" applyAlignment="1" applyProtection="1">
      <alignment horizontal="right" vertical="center"/>
      <protection locked="0"/>
    </xf>
    <xf numFmtId="4" fontId="6" fillId="0" borderId="53" xfId="0" applyNumberFormat="1" applyFont="1" applyFill="1" applyBorder="1" applyAlignment="1" applyProtection="1">
      <alignment horizontal="right" vertical="center" wrapText="1"/>
      <protection locked="0"/>
    </xf>
    <xf numFmtId="4" fontId="16" fillId="19" borderId="26" xfId="0" applyNumberFormat="1" applyFont="1" applyFill="1" applyBorder="1" applyAlignment="1" applyProtection="1">
      <alignment horizontal="right" vertical="center"/>
      <protection locked="0"/>
    </xf>
    <xf numFmtId="0" fontId="6" fillId="0" borderId="9" xfId="0" applyFont="1" applyFill="1" applyBorder="1" applyAlignment="1" applyProtection="1">
      <alignment horizontal="right" vertical="center"/>
      <protection locked="0"/>
    </xf>
    <xf numFmtId="4" fontId="15" fillId="7" borderId="26" xfId="0" applyNumberFormat="1" applyFont="1" applyFill="1" applyBorder="1" applyAlignment="1" applyProtection="1">
      <alignment horizontal="right" vertical="center"/>
      <protection locked="0"/>
    </xf>
    <xf numFmtId="0" fontId="6" fillId="0" borderId="9" xfId="0" applyFont="1" applyFill="1" applyBorder="1" applyAlignment="1" applyProtection="1">
      <alignment vertical="center"/>
      <protection locked="0"/>
    </xf>
    <xf numFmtId="4" fontId="16" fillId="19" borderId="54" xfId="0" applyNumberFormat="1" applyFont="1" applyFill="1" applyBorder="1" applyAlignment="1" applyProtection="1">
      <alignment horizontal="right" vertical="center"/>
      <protection locked="0"/>
    </xf>
    <xf numFmtId="4" fontId="6" fillId="13" borderId="2" xfId="0" applyNumberFormat="1" applyFont="1" applyFill="1" applyBorder="1" applyAlignment="1" applyProtection="1">
      <alignment horizontal="center" vertical="center"/>
      <protection locked="0"/>
    </xf>
    <xf numFmtId="0" fontId="6" fillId="0" borderId="7" xfId="0" applyFont="1" applyFill="1" applyBorder="1" applyAlignment="1" applyProtection="1">
      <alignment horizontal="left" vertical="center"/>
      <protection locked="0"/>
    </xf>
    <xf numFmtId="0" fontId="7" fillId="12" borderId="3" xfId="0" applyFont="1" applyFill="1" applyBorder="1" applyAlignment="1" applyProtection="1">
      <alignment horizontal="right" vertical="center"/>
      <protection locked="0"/>
    </xf>
    <xf numFmtId="0" fontId="6" fillId="12" borderId="0" xfId="0" applyFont="1" applyFill="1" applyBorder="1" applyAlignment="1" applyProtection="1">
      <alignment horizontal="right" vertical="center"/>
      <protection locked="0"/>
    </xf>
    <xf numFmtId="0" fontId="6" fillId="12" borderId="10" xfId="0" applyFont="1" applyFill="1" applyBorder="1" applyAlignment="1" applyProtection="1">
      <alignment horizontal="right" vertical="center"/>
      <protection locked="0"/>
    </xf>
    <xf numFmtId="4" fontId="7" fillId="19" borderId="54" xfId="0" applyNumberFormat="1" applyFont="1" applyFill="1" applyBorder="1" applyAlignment="1" applyProtection="1">
      <alignment horizontal="right" vertical="center"/>
      <protection locked="0"/>
    </xf>
    <xf numFmtId="0" fontId="7" fillId="3" borderId="3"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protection locked="0"/>
    </xf>
    <xf numFmtId="0" fontId="6" fillId="3" borderId="0" xfId="0" applyFont="1" applyFill="1" applyBorder="1" applyAlignment="1" applyProtection="1">
      <alignment vertical="center" wrapText="1"/>
      <protection locked="0"/>
    </xf>
    <xf numFmtId="0" fontId="6" fillId="3" borderId="5" xfId="0" applyFont="1" applyFill="1" applyBorder="1" applyAlignment="1" applyProtection="1">
      <alignment vertical="center" wrapText="1"/>
      <protection locked="0"/>
    </xf>
    <xf numFmtId="0" fontId="6" fillId="0" borderId="0" xfId="0" applyFont="1" applyFill="1" applyAlignment="1" applyProtection="1">
      <alignment horizontal="right" vertical="center"/>
      <protection locked="0"/>
    </xf>
    <xf numFmtId="4" fontId="16" fillId="19" borderId="5" xfId="0" applyNumberFormat="1" applyFont="1" applyFill="1" applyBorder="1" applyAlignment="1" applyProtection="1">
      <alignment vertical="center"/>
      <protection locked="0"/>
    </xf>
    <xf numFmtId="49" fontId="7" fillId="3" borderId="0" xfId="0" applyNumberFormat="1" applyFont="1" applyFill="1" applyBorder="1" applyAlignment="1" applyProtection="1">
      <alignment horizontal="right"/>
      <protection locked="0"/>
    </xf>
    <xf numFmtId="0" fontId="6" fillId="3" borderId="0" xfId="0" applyFont="1" applyFill="1" applyBorder="1" applyAlignment="1" applyProtection="1">
      <protection locked="0"/>
    </xf>
    <xf numFmtId="3" fontId="16" fillId="3" borderId="4" xfId="0" applyNumberFormat="1" applyFont="1" applyFill="1" applyBorder="1" applyProtection="1">
      <protection locked="0"/>
    </xf>
    <xf numFmtId="0" fontId="7" fillId="0" borderId="0" xfId="0" applyFont="1" applyFill="1" applyAlignment="1" applyProtection="1">
      <alignment vertical="center"/>
      <protection locked="0"/>
    </xf>
    <xf numFmtId="4" fontId="6" fillId="6" borderId="53" xfId="0" applyNumberFormat="1" applyFont="1" applyFill="1" applyBorder="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4" fontId="7" fillId="7" borderId="54" xfId="0" applyNumberFormat="1" applyFont="1" applyFill="1" applyBorder="1" applyAlignment="1" applyProtection="1">
      <alignment vertical="center"/>
      <protection locked="0"/>
    </xf>
    <xf numFmtId="0" fontId="7" fillId="4" borderId="3" xfId="0" applyFont="1" applyFill="1" applyBorder="1" applyAlignment="1" applyProtection="1">
      <alignment horizontal="right" vertical="center" wrapText="1"/>
      <protection locked="0"/>
    </xf>
    <xf numFmtId="0" fontId="6" fillId="4" borderId="4" xfId="0" applyFont="1" applyFill="1" applyBorder="1" applyAlignment="1" applyProtection="1">
      <alignment horizontal="center" vertical="center" wrapText="1"/>
      <protection locked="0"/>
    </xf>
    <xf numFmtId="0" fontId="7" fillId="5" borderId="61" xfId="0" applyFont="1" applyFill="1" applyBorder="1" applyAlignment="1" applyProtection="1">
      <alignment horizontal="center" vertical="center" wrapText="1"/>
      <protection locked="0"/>
    </xf>
    <xf numFmtId="4" fontId="7" fillId="5" borderId="59" xfId="0" applyNumberFormat="1" applyFont="1" applyFill="1" applyBorder="1" applyAlignment="1" applyProtection="1">
      <alignment horizontal="center" vertical="center" wrapText="1"/>
      <protection locked="0"/>
    </xf>
    <xf numFmtId="4" fontId="14" fillId="5" borderId="52" xfId="0" applyNumberFormat="1" applyFont="1" applyFill="1" applyBorder="1" applyAlignment="1" applyProtection="1">
      <alignment horizontal="center" vertical="center" wrapText="1"/>
      <protection locked="0"/>
    </xf>
    <xf numFmtId="0" fontId="7" fillId="0" borderId="0" xfId="0" applyFont="1" applyAlignment="1" applyProtection="1">
      <alignment vertical="center"/>
      <protection locked="0"/>
    </xf>
    <xf numFmtId="4" fontId="6" fillId="3" borderId="25" xfId="0" applyNumberFormat="1" applyFont="1" applyFill="1" applyBorder="1" applyAlignment="1" applyProtection="1">
      <alignment vertical="center"/>
      <protection locked="0"/>
    </xf>
    <xf numFmtId="4" fontId="6" fillId="3" borderId="53" xfId="0" applyNumberFormat="1" applyFont="1" applyFill="1" applyBorder="1" applyAlignment="1" applyProtection="1">
      <alignment vertical="center"/>
      <protection locked="0"/>
    </xf>
    <xf numFmtId="4" fontId="6" fillId="13" borderId="25" xfId="0" applyNumberFormat="1" applyFont="1" applyFill="1" applyBorder="1" applyAlignment="1" applyProtection="1">
      <alignment horizontal="center" vertical="center"/>
      <protection locked="0"/>
    </xf>
    <xf numFmtId="4" fontId="6" fillId="13" borderId="25" xfId="0" applyNumberFormat="1" applyFont="1" applyFill="1" applyBorder="1" applyAlignment="1" applyProtection="1">
      <alignment vertical="center"/>
      <protection locked="0"/>
    </xf>
    <xf numFmtId="4" fontId="6" fillId="22" borderId="25" xfId="0" applyNumberFormat="1" applyFont="1" applyFill="1" applyBorder="1" applyAlignment="1" applyProtection="1">
      <alignment vertical="center"/>
      <protection locked="0"/>
    </xf>
    <xf numFmtId="4" fontId="6" fillId="34" borderId="25" xfId="0" applyNumberFormat="1" applyFont="1" applyFill="1" applyBorder="1" applyAlignment="1" applyProtection="1">
      <alignment horizontal="center" vertical="center"/>
      <protection locked="0"/>
    </xf>
    <xf numFmtId="4" fontId="6" fillId="30" borderId="25" xfId="0" applyNumberFormat="1" applyFont="1" applyFill="1" applyBorder="1" applyAlignment="1" applyProtection="1">
      <alignment vertical="center"/>
      <protection locked="0"/>
    </xf>
    <xf numFmtId="4" fontId="6" fillId="20" borderId="53" xfId="0" applyNumberFormat="1" applyFont="1" applyFill="1" applyBorder="1" applyAlignment="1" applyProtection="1">
      <alignment vertical="center"/>
      <protection locked="0"/>
    </xf>
    <xf numFmtId="4" fontId="7" fillId="13" borderId="25" xfId="0" applyNumberFormat="1" applyFont="1" applyFill="1" applyBorder="1" applyAlignment="1" applyProtection="1">
      <alignment horizontal="center" vertical="center"/>
      <protection locked="0"/>
    </xf>
    <xf numFmtId="4" fontId="7" fillId="13" borderId="25" xfId="0" applyNumberFormat="1" applyFont="1" applyFill="1" applyBorder="1" applyAlignment="1" applyProtection="1">
      <alignment vertical="center"/>
      <protection locked="0"/>
    </xf>
    <xf numFmtId="4" fontId="7" fillId="6" borderId="53" xfId="0" applyNumberFormat="1" applyFont="1" applyFill="1" applyBorder="1" applyAlignment="1" applyProtection="1">
      <alignment vertical="center"/>
      <protection locked="0"/>
    </xf>
    <xf numFmtId="4" fontId="6" fillId="38" borderId="37" xfId="0" applyNumberFormat="1" applyFont="1" applyFill="1" applyBorder="1" applyAlignment="1" applyProtection="1">
      <alignment vertical="center"/>
      <protection locked="0"/>
    </xf>
    <xf numFmtId="4" fontId="6" fillId="38" borderId="18" xfId="0" applyNumberFormat="1" applyFont="1" applyFill="1" applyBorder="1" applyAlignment="1" applyProtection="1">
      <alignment vertical="center"/>
      <protection locked="0"/>
    </xf>
    <xf numFmtId="4" fontId="6" fillId="38" borderId="17" xfId="0" applyNumberFormat="1" applyFont="1" applyFill="1" applyBorder="1" applyAlignment="1" applyProtection="1">
      <alignment vertical="center"/>
      <protection locked="0"/>
    </xf>
    <xf numFmtId="0" fontId="7" fillId="0" borderId="35" xfId="0" quotePrefix="1" applyFont="1" applyBorder="1" applyAlignment="1" applyProtection="1">
      <alignment horizontal="right" vertical="center"/>
      <protection locked="0"/>
    </xf>
    <xf numFmtId="0" fontId="7" fillId="0" borderId="18" xfId="0" applyFont="1" applyBorder="1" applyAlignment="1" applyProtection="1">
      <alignment horizontal="right" vertical="center"/>
      <protection locked="0"/>
    </xf>
    <xf numFmtId="0" fontId="11" fillId="0" borderId="44" xfId="0" quotePrefix="1" applyFont="1" applyBorder="1" applyAlignment="1" applyProtection="1">
      <alignment horizontal="right" vertical="center"/>
      <protection locked="0"/>
    </xf>
    <xf numFmtId="4" fontId="12" fillId="39" borderId="37" xfId="0" applyNumberFormat="1" applyFont="1" applyFill="1" applyBorder="1" applyAlignment="1" applyProtection="1">
      <alignment horizontal="center" vertical="center"/>
      <protection locked="0"/>
    </xf>
    <xf numFmtId="4" fontId="6" fillId="39" borderId="18" xfId="0" applyNumberFormat="1" applyFont="1" applyFill="1" applyBorder="1" applyAlignment="1" applyProtection="1">
      <alignment vertical="center"/>
      <protection locked="0"/>
    </xf>
    <xf numFmtId="4" fontId="6" fillId="39" borderId="17" xfId="0" applyNumberFormat="1" applyFont="1" applyFill="1" applyBorder="1" applyAlignment="1" applyProtection="1">
      <alignment vertical="center"/>
      <protection locked="0"/>
    </xf>
    <xf numFmtId="166" fontId="6" fillId="33" borderId="26" xfId="0" applyNumberFormat="1" applyFont="1" applyFill="1" applyBorder="1" applyAlignment="1" applyProtection="1">
      <alignment horizontal="center" vertical="center" wrapText="1"/>
      <protection locked="0"/>
    </xf>
    <xf numFmtId="4" fontId="6" fillId="6" borderId="54" xfId="0" applyNumberFormat="1" applyFont="1" applyFill="1" applyBorder="1" applyAlignment="1" applyProtection="1">
      <alignment vertical="center"/>
      <protection locked="0"/>
    </xf>
    <xf numFmtId="4" fontId="6" fillId="9" borderId="30" xfId="0" applyNumberFormat="1" applyFont="1" applyFill="1" applyBorder="1" applyAlignment="1" applyProtection="1">
      <alignment vertical="center"/>
      <protection locked="0"/>
    </xf>
    <xf numFmtId="4" fontId="7" fillId="9" borderId="31" xfId="0" applyNumberFormat="1" applyFont="1" applyFill="1" applyBorder="1" applyAlignment="1" applyProtection="1">
      <alignment vertical="center"/>
      <protection locked="0"/>
    </xf>
    <xf numFmtId="0" fontId="6" fillId="0" borderId="0" xfId="0" applyFont="1" applyProtection="1">
      <protection locked="0"/>
    </xf>
    <xf numFmtId="49" fontId="24" fillId="8" borderId="25" xfId="0" applyNumberFormat="1" applyFont="1" applyFill="1" applyBorder="1" applyAlignment="1" applyProtection="1">
      <alignment horizontal="center" vertical="center"/>
      <protection locked="0"/>
    </xf>
    <xf numFmtId="0" fontId="24" fillId="4" borderId="25" xfId="0" applyFont="1" applyFill="1" applyBorder="1" applyAlignment="1" applyProtection="1">
      <alignment horizontal="right" vertical="center"/>
      <protection locked="0"/>
    </xf>
    <xf numFmtId="0" fontId="24" fillId="4" borderId="25" xfId="0" applyFont="1" applyFill="1" applyBorder="1" applyAlignment="1" applyProtection="1">
      <alignment horizontal="right" vertical="center" wrapText="1"/>
      <protection locked="0"/>
    </xf>
    <xf numFmtId="0" fontId="24" fillId="8" borderId="25" xfId="0" applyNumberFormat="1" applyFont="1" applyFill="1" applyBorder="1" applyAlignment="1" applyProtection="1">
      <alignment horizontal="center" vertical="center" wrapText="1"/>
      <protection locked="0"/>
    </xf>
    <xf numFmtId="0" fontId="24" fillId="0" borderId="0" xfId="0" applyFont="1" applyProtection="1">
      <protection locked="0"/>
    </xf>
    <xf numFmtId="0" fontId="7" fillId="0" borderId="0" xfId="0" applyFont="1" applyAlignment="1" applyProtection="1">
      <alignment wrapText="1"/>
      <protection locked="0"/>
    </xf>
    <xf numFmtId="0" fontId="6" fillId="0" borderId="0" xfId="0" applyFont="1" applyAlignment="1" applyProtection="1">
      <alignment wrapText="1"/>
      <protection locked="0"/>
    </xf>
    <xf numFmtId="0" fontId="7" fillId="0" borderId="0" xfId="0" applyFont="1" applyAlignment="1" applyProtection="1">
      <alignment horizontal="right" wrapText="1"/>
      <protection locked="0"/>
    </xf>
    <xf numFmtId="0" fontId="7" fillId="0" borderId="0" xfId="0" applyFont="1" applyProtection="1">
      <protection locked="0"/>
    </xf>
    <xf numFmtId="4" fontId="14" fillId="4" borderId="51" xfId="0" applyNumberFormat="1" applyFont="1" applyFill="1" applyBorder="1" applyAlignment="1" applyProtection="1">
      <alignment horizontal="center" vertical="center" wrapText="1"/>
      <protection locked="0"/>
    </xf>
    <xf numFmtId="49" fontId="6" fillId="3" borderId="39" xfId="0" applyNumberFormat="1" applyFont="1" applyFill="1" applyBorder="1" applyAlignment="1" applyProtection="1">
      <alignment horizontal="right" vertical="center"/>
      <protection locked="0"/>
    </xf>
    <xf numFmtId="49" fontId="6" fillId="3" borderId="56" xfId="0" applyNumberFormat="1" applyFont="1" applyFill="1" applyBorder="1" applyAlignment="1" applyProtection="1">
      <alignment horizontal="right" vertical="center"/>
      <protection locked="0"/>
    </xf>
    <xf numFmtId="49" fontId="6" fillId="3" borderId="42" xfId="0" applyNumberFormat="1" applyFont="1" applyFill="1" applyBorder="1" applyAlignment="1" applyProtection="1">
      <alignment horizontal="right" vertical="center"/>
      <protection locked="0"/>
    </xf>
    <xf numFmtId="0" fontId="12" fillId="0" borderId="4" xfId="0" applyFont="1" applyBorder="1" applyAlignment="1" applyProtection="1">
      <alignment vertical="center"/>
      <protection locked="0"/>
    </xf>
    <xf numFmtId="0" fontId="12" fillId="0" borderId="4"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6" fillId="0" borderId="4" xfId="0" applyFont="1" applyBorder="1" applyProtection="1">
      <protection locked="0"/>
    </xf>
    <xf numFmtId="0" fontId="7" fillId="0" borderId="6" xfId="0" applyFont="1" applyBorder="1" applyProtection="1">
      <protection locked="0"/>
    </xf>
    <xf numFmtId="0" fontId="6" fillId="0" borderId="32" xfId="0" applyFont="1" applyBorder="1" applyProtection="1">
      <protection locked="0"/>
    </xf>
    <xf numFmtId="0" fontId="6" fillId="0" borderId="0" xfId="0" applyFont="1" applyBorder="1" applyProtection="1">
      <protection locked="0"/>
    </xf>
    <xf numFmtId="0" fontId="6" fillId="0" borderId="13" xfId="0" applyFont="1" applyBorder="1" applyProtection="1">
      <protection locked="0"/>
    </xf>
    <xf numFmtId="0" fontId="6" fillId="0" borderId="32" xfId="0" applyFont="1" applyBorder="1" applyAlignment="1" applyProtection="1">
      <protection locked="0"/>
    </xf>
    <xf numFmtId="0" fontId="22" fillId="0" borderId="0"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22" fillId="0" borderId="0" xfId="0" applyFont="1" applyBorder="1" applyAlignment="1" applyProtection="1">
      <alignment horizontal="center" wrapText="1"/>
      <protection locked="0"/>
    </xf>
    <xf numFmtId="0" fontId="22" fillId="0" borderId="13" xfId="0" applyFont="1" applyBorder="1" applyAlignment="1" applyProtection="1">
      <alignment horizontal="center" wrapText="1"/>
      <protection locked="0"/>
    </xf>
    <xf numFmtId="0" fontId="23" fillId="0" borderId="32" xfId="0" applyFont="1" applyFill="1" applyBorder="1" applyAlignment="1" applyProtection="1">
      <alignment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wrapText="1"/>
      <protection locked="0"/>
    </xf>
    <xf numFmtId="0" fontId="6" fillId="0" borderId="13" xfId="0" applyFont="1" applyBorder="1" applyAlignment="1" applyProtection="1">
      <alignment horizontal="center" vertical="center" wrapText="1"/>
      <protection locked="0"/>
    </xf>
    <xf numFmtId="0" fontId="6" fillId="0" borderId="8" xfId="0" applyFont="1" applyBorder="1" applyProtection="1">
      <protection locked="0"/>
    </xf>
    <xf numFmtId="0" fontId="6" fillId="0" borderId="9" xfId="0" applyFont="1" applyBorder="1" applyProtection="1">
      <protection locked="0"/>
    </xf>
    <xf numFmtId="0" fontId="6" fillId="0" borderId="10" xfId="0" applyFont="1" applyBorder="1" applyProtection="1">
      <protection locked="0"/>
    </xf>
    <xf numFmtId="49" fontId="21" fillId="4" borderId="26" xfId="0" applyNumberFormat="1" applyFont="1" applyFill="1" applyBorder="1" applyAlignment="1" applyProtection="1">
      <alignment horizontal="right" vertical="center" wrapText="1"/>
      <protection locked="0"/>
    </xf>
    <xf numFmtId="49" fontId="21" fillId="6" borderId="26" xfId="0" applyNumberFormat="1" applyFont="1" applyFill="1" applyBorder="1" applyAlignment="1" applyProtection="1">
      <alignment horizontal="center" vertical="center"/>
      <protection locked="0"/>
    </xf>
    <xf numFmtId="0" fontId="21" fillId="4" borderId="26" xfId="0" applyFont="1" applyFill="1" applyBorder="1" applyAlignment="1" applyProtection="1">
      <alignment horizontal="right" vertical="center"/>
      <protection locked="0"/>
    </xf>
    <xf numFmtId="0" fontId="21" fillId="6" borderId="54" xfId="0" applyNumberFormat="1" applyFont="1" applyFill="1" applyBorder="1" applyAlignment="1" applyProtection="1">
      <alignment horizontal="center" vertical="center" wrapText="1"/>
      <protection locked="0"/>
    </xf>
    <xf numFmtId="49" fontId="21" fillId="0" borderId="0" xfId="0" applyNumberFormat="1" applyFont="1" applyAlignment="1" applyProtection="1">
      <alignment vertical="center"/>
      <protection locked="0"/>
    </xf>
    <xf numFmtId="0" fontId="21" fillId="0" borderId="0" xfId="0" applyFont="1" applyAlignment="1" applyProtection="1">
      <alignment vertical="center"/>
      <protection locked="0"/>
    </xf>
    <xf numFmtId="49" fontId="6" fillId="4" borderId="12" xfId="0" applyNumberFormat="1" applyFont="1" applyFill="1" applyBorder="1" applyAlignment="1" applyProtection="1">
      <alignment horizontal="right" vertical="center" wrapText="1"/>
      <protection locked="0"/>
    </xf>
    <xf numFmtId="0" fontId="7" fillId="4" borderId="46" xfId="0" applyFont="1" applyFill="1" applyBorder="1" applyAlignment="1" applyProtection="1">
      <alignment horizontal="center"/>
      <protection locked="0"/>
    </xf>
    <xf numFmtId="0" fontId="6" fillId="0" borderId="36" xfId="0" applyFont="1" applyBorder="1" applyProtection="1">
      <protection locked="0"/>
    </xf>
    <xf numFmtId="0" fontId="6" fillId="0" borderId="5" xfId="0" applyFont="1" applyBorder="1" applyAlignment="1" applyProtection="1">
      <alignment wrapText="1"/>
      <protection locked="0"/>
    </xf>
    <xf numFmtId="49" fontId="6" fillId="4" borderId="2" xfId="0" applyNumberFormat="1" applyFont="1" applyFill="1" applyBorder="1" applyAlignment="1" applyProtection="1">
      <alignment horizontal="right" vertical="center" wrapText="1" indent="1"/>
      <protection locked="0"/>
    </xf>
    <xf numFmtId="164" fontId="6" fillId="0" borderId="0" xfId="0" applyNumberFormat="1" applyFont="1" applyBorder="1" applyProtection="1">
      <protection locked="0"/>
    </xf>
    <xf numFmtId="3" fontId="7" fillId="2" borderId="2" xfId="0" applyNumberFormat="1" applyFont="1" applyFill="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14" borderId="31" xfId="0" applyFont="1" applyFill="1" applyBorder="1" applyAlignment="1" applyProtection="1">
      <alignment horizontal="center" vertical="center" wrapText="1"/>
      <protection locked="0"/>
    </xf>
    <xf numFmtId="0" fontId="7" fillId="14" borderId="30" xfId="0" applyFont="1" applyFill="1" applyBorder="1" applyAlignment="1" applyProtection="1">
      <alignment horizontal="center" vertical="center" wrapText="1"/>
      <protection locked="0"/>
    </xf>
    <xf numFmtId="0" fontId="7" fillId="22" borderId="31" xfId="0" applyFont="1" applyFill="1" applyBorder="1" applyAlignment="1" applyProtection="1">
      <alignment horizontal="center" vertical="center" wrapText="1"/>
      <protection locked="0"/>
    </xf>
    <xf numFmtId="3" fontId="7" fillId="3" borderId="2" xfId="0" applyNumberFormat="1" applyFont="1" applyFill="1" applyBorder="1" applyAlignment="1" applyProtection="1">
      <alignment horizontal="center" vertical="center" wrapText="1"/>
      <protection locked="0"/>
    </xf>
    <xf numFmtId="164" fontId="26" fillId="0" borderId="0" xfId="0" applyNumberFormat="1" applyFont="1" applyBorder="1" applyAlignment="1" applyProtection="1">
      <alignment horizontal="left" vertical="center"/>
      <protection locked="0"/>
    </xf>
    <xf numFmtId="0" fontId="6" fillId="0" borderId="80" xfId="0" applyNumberFormat="1" applyFont="1" applyBorder="1" applyAlignment="1" applyProtection="1">
      <alignment horizontal="left" vertical="center" wrapText="1" shrinkToFit="1"/>
      <protection locked="0"/>
    </xf>
    <xf numFmtId="3" fontId="6" fillId="0" borderId="40" xfId="0" applyNumberFormat="1" applyFont="1" applyBorder="1" applyAlignment="1" applyProtection="1">
      <alignment horizontal="right" vertical="center"/>
      <protection locked="0"/>
    </xf>
    <xf numFmtId="3" fontId="6" fillId="14" borderId="62" xfId="0" applyNumberFormat="1" applyFont="1" applyFill="1" applyBorder="1" applyAlignment="1" applyProtection="1">
      <alignment horizontal="right" vertical="center"/>
      <protection locked="0"/>
    </xf>
    <xf numFmtId="3" fontId="6" fillId="37" borderId="40" xfId="0" applyNumberFormat="1" applyFont="1" applyFill="1" applyBorder="1" applyAlignment="1" applyProtection="1">
      <alignment horizontal="right" vertical="center"/>
      <protection locked="0"/>
    </xf>
    <xf numFmtId="0" fontId="6" fillId="3" borderId="80" xfId="0" applyNumberFormat="1" applyFont="1" applyFill="1" applyBorder="1" applyAlignment="1" applyProtection="1">
      <alignment horizontal="left" vertical="center" wrapText="1"/>
      <protection locked="0"/>
    </xf>
    <xf numFmtId="0" fontId="6" fillId="0" borderId="0" xfId="0" applyNumberFormat="1" applyFont="1" applyBorder="1" applyAlignment="1" applyProtection="1">
      <alignment vertical="center"/>
      <protection locked="0"/>
    </xf>
    <xf numFmtId="0" fontId="6" fillId="0" borderId="19" xfId="0" applyNumberFormat="1" applyFont="1" applyBorder="1" applyAlignment="1" applyProtection="1">
      <alignment horizontal="left" vertical="center" wrapText="1" shrinkToFit="1"/>
      <protection locked="0"/>
    </xf>
    <xf numFmtId="3" fontId="6" fillId="0" borderId="39" xfId="0" applyNumberFormat="1" applyFont="1" applyBorder="1" applyAlignment="1" applyProtection="1">
      <alignment horizontal="right" vertical="center"/>
      <protection locked="0"/>
    </xf>
    <xf numFmtId="3" fontId="6" fillId="14" borderId="53" xfId="0" applyNumberFormat="1" applyFont="1" applyFill="1" applyBorder="1" applyAlignment="1" applyProtection="1">
      <alignment horizontal="right" vertical="center"/>
      <protection locked="0"/>
    </xf>
    <xf numFmtId="3" fontId="6" fillId="37" borderId="39" xfId="0" applyNumberFormat="1" applyFont="1" applyFill="1" applyBorder="1" applyAlignment="1" applyProtection="1">
      <alignment horizontal="right" vertical="center"/>
      <protection locked="0"/>
    </xf>
    <xf numFmtId="0" fontId="27" fillId="0" borderId="41" xfId="0" applyNumberFormat="1" applyFont="1" applyBorder="1" applyAlignment="1" applyProtection="1">
      <alignment horizontal="right" vertical="center"/>
      <protection locked="0"/>
    </xf>
    <xf numFmtId="3" fontId="28" fillId="3" borderId="42" xfId="0" applyNumberFormat="1" applyFont="1" applyFill="1" applyBorder="1" applyAlignment="1" applyProtection="1">
      <alignment horizontal="right" vertical="center"/>
      <protection locked="0"/>
    </xf>
    <xf numFmtId="3" fontId="28" fillId="14" borderId="54" xfId="0" applyNumberFormat="1" applyFont="1" applyFill="1" applyBorder="1" applyAlignment="1" applyProtection="1">
      <alignment horizontal="right" vertical="center"/>
      <protection locked="0"/>
    </xf>
    <xf numFmtId="3" fontId="27" fillId="37" borderId="42" xfId="0" applyNumberFormat="1" applyFont="1" applyFill="1" applyBorder="1" applyAlignment="1" applyProtection="1">
      <alignment horizontal="right" vertical="center"/>
      <protection locked="0"/>
    </xf>
    <xf numFmtId="0" fontId="7" fillId="3" borderId="41" xfId="0" applyNumberFormat="1" applyFont="1" applyFill="1" applyBorder="1" applyAlignment="1" applyProtection="1">
      <alignment horizontal="left" vertical="center" wrapText="1" shrinkToFit="1"/>
      <protection locked="0"/>
    </xf>
    <xf numFmtId="49" fontId="6" fillId="3" borderId="80" xfId="0" applyNumberFormat="1" applyFont="1" applyFill="1" applyBorder="1" applyAlignment="1" applyProtection="1">
      <alignment horizontal="left" vertical="center" wrapText="1" shrinkToFit="1"/>
      <protection locked="0"/>
    </xf>
    <xf numFmtId="164" fontId="6" fillId="0" borderId="0" xfId="0" applyNumberFormat="1" applyFont="1" applyBorder="1" applyAlignment="1" applyProtection="1">
      <alignment horizontal="left" vertical="center"/>
      <protection locked="0"/>
    </xf>
    <xf numFmtId="49" fontId="6" fillId="3" borderId="19" xfId="0" applyNumberFormat="1" applyFont="1" applyFill="1" applyBorder="1" applyAlignment="1" applyProtection="1">
      <alignment horizontal="left" vertical="center" wrapText="1" shrinkToFit="1"/>
      <protection locked="0"/>
    </xf>
    <xf numFmtId="49" fontId="7" fillId="3" borderId="41" xfId="0" applyNumberFormat="1" applyFont="1" applyFill="1" applyBorder="1" applyAlignment="1" applyProtection="1">
      <alignment horizontal="left" vertical="center" wrapText="1" shrinkToFit="1"/>
      <protection locked="0"/>
    </xf>
    <xf numFmtId="164" fontId="7" fillId="0" borderId="0" xfId="0" applyNumberFormat="1" applyFont="1" applyBorder="1" applyAlignment="1" applyProtection="1">
      <alignment horizontal="left" vertical="center"/>
      <protection locked="0"/>
    </xf>
    <xf numFmtId="0" fontId="6" fillId="0" borderId="19" xfId="0" applyNumberFormat="1" applyFont="1" applyBorder="1" applyAlignment="1" applyProtection="1">
      <alignment horizontal="left" vertical="center" shrinkToFit="1"/>
      <protection locked="0"/>
    </xf>
    <xf numFmtId="165" fontId="6" fillId="36" borderId="21" xfId="0" applyNumberFormat="1" applyFont="1" applyFill="1" applyBorder="1" applyAlignment="1" applyProtection="1">
      <alignment horizontal="right" vertical="center"/>
      <protection locked="0"/>
    </xf>
    <xf numFmtId="0" fontId="20" fillId="0" borderId="19" xfId="0" applyNumberFormat="1" applyFont="1" applyFill="1" applyBorder="1" applyAlignment="1" applyProtection="1">
      <alignment horizontal="left" vertical="center" wrapText="1" shrinkToFit="1"/>
      <protection locked="0"/>
    </xf>
    <xf numFmtId="165" fontId="6" fillId="36" borderId="17" xfId="0" applyNumberFormat="1" applyFont="1" applyFill="1" applyBorder="1" applyAlignment="1" applyProtection="1">
      <alignment horizontal="right" vertical="center"/>
      <protection locked="0"/>
    </xf>
    <xf numFmtId="165" fontId="27" fillId="36" borderId="55" xfId="0" applyNumberFormat="1" applyFont="1" applyFill="1" applyBorder="1" applyAlignment="1" applyProtection="1">
      <alignment horizontal="right" vertical="center"/>
      <protection locked="0"/>
    </xf>
    <xf numFmtId="0" fontId="7" fillId="0" borderId="80" xfId="0" applyNumberFormat="1" applyFont="1" applyBorder="1" applyAlignment="1" applyProtection="1">
      <alignment horizontal="left" vertical="center" wrapText="1"/>
      <protection locked="0"/>
    </xf>
    <xf numFmtId="49" fontId="6" fillId="3" borderId="80" xfId="0" applyNumberFormat="1" applyFont="1" applyFill="1" applyBorder="1" applyAlignment="1" applyProtection="1">
      <alignment vertical="center" wrapText="1" shrinkToFit="1"/>
      <protection locked="0"/>
    </xf>
    <xf numFmtId="164" fontId="9" fillId="0" borderId="0" xfId="0" applyNumberFormat="1" applyFont="1" applyBorder="1" applyAlignment="1" applyProtection="1">
      <alignment vertical="center"/>
      <protection locked="0"/>
    </xf>
    <xf numFmtId="164" fontId="7" fillId="0" borderId="0" xfId="0" applyNumberFormat="1" applyFont="1" applyBorder="1" applyAlignment="1" applyProtection="1">
      <alignment vertical="center"/>
      <protection locked="0"/>
    </xf>
    <xf numFmtId="0" fontId="20" fillId="0" borderId="19" xfId="0" applyNumberFormat="1" applyFont="1" applyBorder="1" applyAlignment="1" applyProtection="1">
      <alignment horizontal="left" vertical="center" wrapText="1"/>
      <protection locked="0"/>
    </xf>
    <xf numFmtId="3" fontId="20" fillId="0" borderId="39" xfId="0" applyNumberFormat="1" applyFont="1" applyBorder="1" applyAlignment="1" applyProtection="1">
      <alignment horizontal="right" vertical="center"/>
      <protection locked="0"/>
    </xf>
    <xf numFmtId="3" fontId="20" fillId="14" borderId="53" xfId="0" applyNumberFormat="1" applyFont="1" applyFill="1" applyBorder="1" applyAlignment="1" applyProtection="1">
      <alignment horizontal="right" vertical="center"/>
      <protection locked="0"/>
    </xf>
    <xf numFmtId="49" fontId="20" fillId="3" borderId="19" xfId="0" applyNumberFormat="1" applyFont="1" applyFill="1" applyBorder="1" applyAlignment="1" applyProtection="1">
      <alignment vertical="center" wrapText="1" shrinkToFit="1"/>
      <protection locked="0"/>
    </xf>
    <xf numFmtId="164" fontId="20" fillId="0" borderId="0" xfId="0" applyNumberFormat="1" applyFont="1" applyBorder="1" applyAlignment="1" applyProtection="1">
      <alignment vertical="center"/>
      <protection locked="0"/>
    </xf>
    <xf numFmtId="3" fontId="6" fillId="15" borderId="21" xfId="0" applyNumberFormat="1" applyFont="1" applyFill="1" applyBorder="1" applyAlignment="1" applyProtection="1">
      <alignment horizontal="right" vertical="center"/>
      <protection locked="0"/>
    </xf>
    <xf numFmtId="3" fontId="6" fillId="18" borderId="21" xfId="0" applyNumberFormat="1" applyFont="1" applyFill="1" applyBorder="1" applyAlignment="1" applyProtection="1">
      <alignment horizontal="right" vertical="center"/>
      <protection locked="0"/>
    </xf>
    <xf numFmtId="3" fontId="7" fillId="37" borderId="40" xfId="0" applyNumberFormat="1" applyFont="1" applyFill="1" applyBorder="1" applyAlignment="1" applyProtection="1">
      <alignment horizontal="right" vertical="center"/>
      <protection locked="0"/>
    </xf>
    <xf numFmtId="3" fontId="6" fillId="3" borderId="80" xfId="0" applyNumberFormat="1" applyFont="1" applyFill="1" applyBorder="1" applyAlignment="1" applyProtection="1">
      <alignment horizontal="left" vertical="center" wrapText="1" shrinkToFit="1"/>
      <protection locked="0"/>
    </xf>
    <xf numFmtId="0" fontId="6" fillId="0" borderId="19" xfId="0" applyNumberFormat="1" applyFont="1" applyBorder="1" applyAlignment="1" applyProtection="1">
      <alignment horizontal="left" vertical="center" wrapText="1"/>
      <protection locked="0"/>
    </xf>
    <xf numFmtId="3" fontId="6" fillId="15" borderId="17" xfId="0" applyNumberFormat="1" applyFont="1" applyFill="1" applyBorder="1" applyAlignment="1" applyProtection="1">
      <alignment horizontal="right" vertical="center"/>
      <protection locked="0"/>
    </xf>
    <xf numFmtId="3" fontId="7" fillId="37" borderId="39" xfId="0" applyNumberFormat="1" applyFont="1" applyFill="1" applyBorder="1" applyAlignment="1" applyProtection="1">
      <alignment horizontal="right" vertical="center"/>
      <protection locked="0"/>
    </xf>
    <xf numFmtId="3" fontId="6" fillId="3" borderId="19" xfId="0" applyNumberFormat="1" applyFont="1" applyFill="1" applyBorder="1" applyAlignment="1" applyProtection="1">
      <alignment horizontal="left" vertical="center" wrapText="1" shrinkToFit="1"/>
      <protection locked="0"/>
    </xf>
    <xf numFmtId="164" fontId="6" fillId="0" borderId="0" xfId="0" applyNumberFormat="1" applyFont="1" applyBorder="1" applyAlignment="1" applyProtection="1">
      <alignment vertical="center"/>
      <protection locked="0"/>
    </xf>
    <xf numFmtId="164" fontId="6" fillId="3" borderId="0" xfId="0" applyNumberFormat="1" applyFont="1" applyFill="1" applyBorder="1" applyAlignment="1" applyProtection="1">
      <alignment vertical="center"/>
      <protection locked="0"/>
    </xf>
    <xf numFmtId="0" fontId="6" fillId="0" borderId="4" xfId="0" applyNumberFormat="1" applyFont="1" applyFill="1" applyBorder="1" applyAlignment="1" applyProtection="1">
      <alignment wrapText="1"/>
      <protection locked="0"/>
    </xf>
    <xf numFmtId="3" fontId="6" fillId="0" borderId="4" xfId="0" applyNumberFormat="1" applyFont="1" applyFill="1" applyBorder="1" applyProtection="1">
      <protection locked="0"/>
    </xf>
    <xf numFmtId="3" fontId="6" fillId="0" borderId="4" xfId="0" applyNumberFormat="1" applyFont="1" applyFill="1" applyBorder="1" applyAlignment="1" applyProtection="1">
      <alignment wrapText="1"/>
      <protection locked="0"/>
    </xf>
    <xf numFmtId="0" fontId="6" fillId="0" borderId="0" xfId="0" applyNumberFormat="1" applyFont="1" applyBorder="1" applyAlignment="1" applyProtection="1">
      <alignment wrapText="1"/>
      <protection locked="0"/>
    </xf>
    <xf numFmtId="3" fontId="6" fillId="0" borderId="0" xfId="0" applyNumberFormat="1" applyFont="1" applyBorder="1" applyProtection="1">
      <protection locked="0"/>
    </xf>
    <xf numFmtId="3" fontId="6" fillId="0" borderId="0" xfId="0" applyNumberFormat="1" applyFont="1" applyBorder="1" applyAlignment="1" applyProtection="1">
      <alignment wrapText="1"/>
      <protection locked="0"/>
    </xf>
    <xf numFmtId="49" fontId="6" fillId="0" borderId="46" xfId="0" applyNumberFormat="1" applyFont="1" applyBorder="1" applyAlignment="1" applyProtection="1">
      <alignment horizontal="center" vertical="center"/>
      <protection locked="0"/>
    </xf>
    <xf numFmtId="4" fontId="6" fillId="3" borderId="25" xfId="0" applyNumberFormat="1" applyFont="1" applyFill="1" applyBorder="1" applyAlignment="1" applyProtection="1">
      <alignment horizontal="center" vertical="center"/>
      <protection locked="0"/>
    </xf>
    <xf numFmtId="4" fontId="6" fillId="13" borderId="53" xfId="0" applyNumberFormat="1" applyFont="1" applyFill="1" applyBorder="1" applyAlignment="1" applyProtection="1">
      <alignment vertical="center"/>
      <protection locked="0"/>
    </xf>
    <xf numFmtId="4" fontId="20" fillId="3" borderId="25" xfId="0" applyNumberFormat="1" applyFont="1" applyFill="1" applyBorder="1" applyAlignment="1" applyProtection="1">
      <alignment horizontal="center" vertical="center"/>
      <protection locked="0"/>
    </xf>
    <xf numFmtId="3" fontId="6" fillId="33" borderId="19" xfId="0" applyNumberFormat="1" applyFont="1" applyFill="1" applyBorder="1" applyAlignment="1" applyProtection="1">
      <alignment horizontal="right" vertical="center"/>
      <protection locked="0"/>
    </xf>
    <xf numFmtId="0" fontId="6" fillId="33" borderId="19" xfId="0" applyFont="1" applyFill="1" applyBorder="1" applyAlignment="1" applyProtection="1">
      <alignment horizontal="right" vertical="center"/>
      <protection locked="0"/>
    </xf>
    <xf numFmtId="4" fontId="7" fillId="20" borderId="25" xfId="0" applyNumberFormat="1" applyFont="1" applyFill="1" applyBorder="1" applyAlignment="1" applyProtection="1">
      <alignment horizontal="center" vertical="center"/>
      <protection locked="0"/>
    </xf>
    <xf numFmtId="4" fontId="7" fillId="20" borderId="25" xfId="0" applyNumberFormat="1" applyFont="1" applyFill="1" applyBorder="1" applyAlignment="1" applyProtection="1">
      <alignment vertical="center"/>
      <protection locked="0"/>
    </xf>
    <xf numFmtId="4" fontId="7" fillId="20" borderId="53" xfId="0" applyNumberFormat="1" applyFont="1" applyFill="1" applyBorder="1" applyAlignment="1" applyProtection="1">
      <alignment vertical="center"/>
      <protection locked="0"/>
    </xf>
    <xf numFmtId="165" fontId="6" fillId="21" borderId="21" xfId="0" applyNumberFormat="1" applyFont="1" applyFill="1" applyBorder="1" applyAlignment="1" applyProtection="1">
      <alignment horizontal="right" vertical="center"/>
      <protection locked="0"/>
    </xf>
    <xf numFmtId="165" fontId="6" fillId="21" borderId="17" xfId="0" applyNumberFormat="1" applyFont="1" applyFill="1" applyBorder="1" applyAlignment="1" applyProtection="1">
      <alignment horizontal="right" vertical="center"/>
      <protection locked="0"/>
    </xf>
    <xf numFmtId="165" fontId="27" fillId="21" borderId="55" xfId="0" applyNumberFormat="1" applyFont="1" applyFill="1" applyBorder="1" applyAlignment="1" applyProtection="1">
      <alignment horizontal="right" vertical="center"/>
      <protection locked="0"/>
    </xf>
    <xf numFmtId="0" fontId="29" fillId="0" borderId="12" xfId="0" applyNumberFormat="1" applyFont="1" applyBorder="1" applyAlignment="1" applyProtection="1">
      <alignment horizontal="right" vertical="center"/>
      <protection locked="0"/>
    </xf>
    <xf numFmtId="3" fontId="30" fillId="19" borderId="30" xfId="0" applyNumberFormat="1" applyFont="1" applyFill="1" applyBorder="1" applyAlignment="1" applyProtection="1">
      <alignment horizontal="right" vertical="center"/>
      <protection locked="0"/>
    </xf>
    <xf numFmtId="3" fontId="30" fillId="40" borderId="31" xfId="0" applyNumberFormat="1" applyFont="1" applyFill="1" applyBorder="1" applyAlignment="1" applyProtection="1">
      <alignment horizontal="right" vertical="center"/>
      <protection locked="0"/>
    </xf>
    <xf numFmtId="3" fontId="30" fillId="16" borderId="31" xfId="0" applyNumberFormat="1" applyFont="1" applyFill="1" applyBorder="1" applyAlignment="1" applyProtection="1">
      <alignment horizontal="right" vertical="center"/>
      <protection locked="0"/>
    </xf>
    <xf numFmtId="3" fontId="29" fillId="16" borderId="30" xfId="0" applyNumberFormat="1" applyFont="1" applyFill="1" applyBorder="1" applyAlignment="1" applyProtection="1">
      <alignment horizontal="right" vertical="center" wrapText="1" shrinkToFit="1"/>
      <protection locked="0"/>
    </xf>
    <xf numFmtId="165" fontId="29" fillId="20" borderId="31" xfId="0" applyNumberFormat="1" applyFont="1" applyFill="1" applyBorder="1" applyAlignment="1" applyProtection="1">
      <alignment horizontal="right" vertical="center"/>
      <protection locked="0"/>
    </xf>
    <xf numFmtId="49" fontId="29" fillId="3" borderId="12" xfId="0" applyNumberFormat="1" applyFont="1" applyFill="1" applyBorder="1" applyAlignment="1" applyProtection="1">
      <alignment horizontal="left" vertical="center" wrapText="1" shrinkToFit="1"/>
      <protection locked="0"/>
    </xf>
    <xf numFmtId="164" fontId="29" fillId="0" borderId="0" xfId="0" applyNumberFormat="1" applyFont="1" applyBorder="1" applyAlignment="1" applyProtection="1">
      <alignment horizontal="left" vertical="center"/>
      <protection locked="0"/>
    </xf>
    <xf numFmtId="3" fontId="30" fillId="3" borderId="73" xfId="0" applyNumberFormat="1" applyFont="1" applyFill="1" applyBorder="1" applyAlignment="1" applyProtection="1">
      <alignment horizontal="right" vertical="center"/>
      <protection locked="0"/>
    </xf>
    <xf numFmtId="3" fontId="30" fillId="14" borderId="74" xfId="0" applyNumberFormat="1" applyFont="1" applyFill="1" applyBorder="1" applyAlignment="1" applyProtection="1">
      <alignment horizontal="right" vertical="center"/>
      <protection locked="0"/>
    </xf>
    <xf numFmtId="3" fontId="30" fillId="3" borderId="42" xfId="0" applyNumberFormat="1" applyFont="1" applyFill="1" applyBorder="1" applyAlignment="1" applyProtection="1">
      <alignment horizontal="right" vertical="center"/>
      <protection locked="0"/>
    </xf>
    <xf numFmtId="3" fontId="30" fillId="14" borderId="54" xfId="0" applyNumberFormat="1" applyFont="1" applyFill="1" applyBorder="1" applyAlignment="1" applyProtection="1">
      <alignment horizontal="right" vertical="center"/>
      <protection locked="0"/>
    </xf>
    <xf numFmtId="3" fontId="29" fillId="37" borderId="42" xfId="0" applyNumberFormat="1" applyFont="1" applyFill="1" applyBorder="1" applyAlignment="1" applyProtection="1">
      <alignment horizontal="right" vertical="center"/>
      <protection locked="0"/>
    </xf>
    <xf numFmtId="165" fontId="29" fillId="21" borderId="54" xfId="0" applyNumberFormat="1" applyFont="1" applyFill="1" applyBorder="1" applyAlignment="1" applyProtection="1">
      <alignment horizontal="right" vertical="center"/>
      <protection locked="0"/>
    </xf>
    <xf numFmtId="3" fontId="30" fillId="20" borderId="30" xfId="0" applyNumberFormat="1" applyFont="1" applyFill="1" applyBorder="1" applyAlignment="1" applyProtection="1">
      <alignment horizontal="right" vertical="center"/>
      <protection locked="0"/>
    </xf>
    <xf numFmtId="3" fontId="30" fillId="17" borderId="31" xfId="0" applyNumberFormat="1" applyFont="1" applyFill="1" applyBorder="1" applyAlignment="1" applyProtection="1">
      <alignment horizontal="right" vertical="center"/>
      <protection locked="0"/>
    </xf>
    <xf numFmtId="3" fontId="29" fillId="17" borderId="30" xfId="0" applyNumberFormat="1" applyFont="1" applyFill="1" applyBorder="1" applyAlignment="1" applyProtection="1">
      <alignment horizontal="right" vertical="center"/>
      <protection locked="0"/>
    </xf>
    <xf numFmtId="3" fontId="30" fillId="14" borderId="10" xfId="0" applyNumberFormat="1" applyFont="1" applyFill="1" applyBorder="1" applyAlignment="1" applyProtection="1">
      <alignment horizontal="right" vertical="center"/>
      <protection locked="0"/>
    </xf>
    <xf numFmtId="49" fontId="31" fillId="3" borderId="12" xfId="0" applyNumberFormat="1" applyFont="1" applyFill="1" applyBorder="1" applyAlignment="1" applyProtection="1">
      <alignment horizontal="left" vertical="center" wrapText="1" shrinkToFit="1"/>
      <protection locked="0"/>
    </xf>
    <xf numFmtId="0" fontId="29" fillId="0" borderId="75" xfId="0" applyNumberFormat="1" applyFont="1" applyBorder="1" applyAlignment="1" applyProtection="1">
      <alignment horizontal="right" vertical="center"/>
      <protection locked="0"/>
    </xf>
    <xf numFmtId="0" fontId="31" fillId="33" borderId="82" xfId="0" applyFont="1" applyFill="1" applyBorder="1" applyAlignment="1" applyProtection="1">
      <alignment horizontal="right" vertical="center"/>
      <protection locked="0"/>
    </xf>
    <xf numFmtId="3" fontId="29" fillId="17" borderId="76" xfId="0" applyNumberFormat="1" applyFont="1" applyFill="1" applyBorder="1" applyAlignment="1" applyProtection="1">
      <alignment horizontal="right" vertical="center"/>
      <protection locked="0"/>
    </xf>
    <xf numFmtId="3" fontId="29" fillId="37" borderId="56" xfId="0" applyNumberFormat="1" applyFont="1" applyFill="1" applyBorder="1" applyAlignment="1" applyProtection="1">
      <alignment horizontal="right" vertical="center"/>
      <protection locked="0"/>
    </xf>
    <xf numFmtId="165" fontId="31" fillId="21" borderId="76" xfId="0" applyNumberFormat="1" applyFont="1" applyFill="1" applyBorder="1" applyAlignment="1" applyProtection="1">
      <alignment horizontal="right" vertical="center"/>
      <protection locked="0"/>
    </xf>
    <xf numFmtId="3" fontId="29" fillId="3" borderId="75" xfId="0" applyNumberFormat="1" applyFont="1" applyFill="1" applyBorder="1" applyAlignment="1" applyProtection="1">
      <alignment horizontal="left" vertical="center" wrapText="1" shrinkToFit="1"/>
      <protection locked="0"/>
    </xf>
    <xf numFmtId="164" fontId="32" fillId="0" borderId="0" xfId="0" applyNumberFormat="1" applyFont="1" applyBorder="1" applyAlignment="1" applyProtection="1">
      <alignment vertical="center"/>
      <protection locked="0"/>
    </xf>
    <xf numFmtId="164" fontId="29" fillId="0" borderId="0" xfId="0" applyNumberFormat="1" applyFont="1" applyBorder="1" applyAlignment="1" applyProtection="1">
      <alignment vertical="center"/>
      <protection locked="0"/>
    </xf>
    <xf numFmtId="0" fontId="33" fillId="10" borderId="2" xfId="0" applyNumberFormat="1" applyFont="1" applyFill="1" applyBorder="1" applyAlignment="1" applyProtection="1">
      <alignment horizontal="left" vertical="center" wrapText="1"/>
      <protection locked="0"/>
    </xf>
    <xf numFmtId="3" fontId="35" fillId="23" borderId="30" xfId="0" applyNumberFormat="1" applyFont="1" applyFill="1" applyBorder="1" applyAlignment="1" applyProtection="1">
      <alignment horizontal="right" vertical="center"/>
      <protection locked="0"/>
    </xf>
    <xf numFmtId="3" fontId="35" fillId="23" borderId="31" xfId="0" applyNumberFormat="1" applyFont="1" applyFill="1" applyBorder="1" applyAlignment="1" applyProtection="1">
      <alignment horizontal="right" vertical="center"/>
      <protection locked="0"/>
    </xf>
    <xf numFmtId="3" fontId="35" fillId="23" borderId="3" xfId="0" applyNumberFormat="1" applyFont="1" applyFill="1" applyBorder="1" applyAlignment="1" applyProtection="1">
      <alignment horizontal="right" vertical="center"/>
      <protection locked="0"/>
    </xf>
    <xf numFmtId="165" fontId="35" fillId="23" borderId="3" xfId="0" applyNumberFormat="1" applyFont="1" applyFill="1" applyBorder="1" applyAlignment="1" applyProtection="1">
      <alignment horizontal="right" vertical="center"/>
      <protection locked="0"/>
    </xf>
    <xf numFmtId="49" fontId="35" fillId="3" borderId="2" xfId="0" applyNumberFormat="1" applyFont="1" applyFill="1" applyBorder="1" applyAlignment="1" applyProtection="1">
      <alignment horizontal="left" vertical="center" wrapText="1"/>
      <protection locked="0"/>
    </xf>
    <xf numFmtId="164" fontId="35" fillId="0" borderId="0" xfId="0" applyNumberFormat="1" applyFont="1" applyBorder="1" applyAlignment="1" applyProtection="1">
      <alignment vertical="center"/>
      <protection locked="0"/>
    </xf>
    <xf numFmtId="0" fontId="34" fillId="2" borderId="15" xfId="0" applyNumberFormat="1" applyFont="1" applyFill="1" applyBorder="1" applyAlignment="1" applyProtection="1">
      <alignment horizontal="right" vertical="center" wrapText="1"/>
      <protection locked="0"/>
    </xf>
    <xf numFmtId="0" fontId="31" fillId="33" borderId="15" xfId="0" applyFont="1" applyFill="1" applyBorder="1" applyAlignment="1" applyProtection="1">
      <alignment horizontal="right" vertical="center"/>
      <protection locked="0"/>
    </xf>
    <xf numFmtId="3" fontId="29" fillId="16" borderId="14" xfId="0" applyNumberFormat="1" applyFont="1" applyFill="1" applyBorder="1" applyAlignment="1" applyProtection="1">
      <alignment horizontal="right" vertical="center"/>
      <protection locked="0"/>
    </xf>
    <xf numFmtId="3" fontId="29" fillId="16" borderId="77" xfId="0" applyNumberFormat="1" applyFont="1" applyFill="1" applyBorder="1" applyAlignment="1" applyProtection="1">
      <alignment horizontal="right" vertical="center"/>
      <protection locked="0"/>
    </xf>
    <xf numFmtId="165" fontId="29" fillId="29" borderId="14" xfId="0" applyNumberFormat="1" applyFont="1" applyFill="1" applyBorder="1" applyAlignment="1" applyProtection="1">
      <alignment horizontal="right" vertical="center"/>
      <protection locked="0"/>
    </xf>
    <xf numFmtId="3" fontId="31" fillId="3" borderId="15" xfId="0" applyNumberFormat="1" applyFont="1" applyFill="1" applyBorder="1" applyAlignment="1" applyProtection="1">
      <alignment horizontal="left" vertical="center" shrinkToFit="1"/>
      <protection locked="0"/>
    </xf>
    <xf numFmtId="164" fontId="31" fillId="3" borderId="0" xfId="0" applyNumberFormat="1" applyFont="1" applyFill="1" applyBorder="1" applyAlignment="1" applyProtection="1">
      <alignment vertical="center"/>
      <protection locked="0"/>
    </xf>
    <xf numFmtId="0" fontId="21" fillId="0" borderId="49" xfId="0" applyFont="1" applyBorder="1" applyAlignment="1" applyProtection="1">
      <alignment vertical="center"/>
      <protection locked="0"/>
    </xf>
    <xf numFmtId="4" fontId="16" fillId="22" borderId="52" xfId="0" applyNumberFormat="1" applyFont="1" applyFill="1" applyBorder="1" applyProtection="1">
      <protection locked="0"/>
    </xf>
    <xf numFmtId="4" fontId="18" fillId="22" borderId="53" xfId="0" applyNumberFormat="1" applyFont="1" applyFill="1" applyBorder="1" applyProtection="1">
      <protection locked="0"/>
    </xf>
    <xf numFmtId="0" fontId="31" fillId="0" borderId="0" xfId="0" applyFont="1" applyFill="1" applyAlignment="1" applyProtection="1">
      <alignment horizontal="left" vertical="center"/>
      <protection locked="0"/>
    </xf>
    <xf numFmtId="49" fontId="29" fillId="4" borderId="51" xfId="0" applyNumberFormat="1" applyFont="1" applyFill="1" applyBorder="1" applyAlignment="1" applyProtection="1">
      <alignment horizontal="left" vertical="center" wrapText="1"/>
      <protection locked="0"/>
    </xf>
    <xf numFmtId="49" fontId="29" fillId="0" borderId="52" xfId="0" applyNumberFormat="1" applyFont="1" applyFill="1" applyBorder="1" applyAlignment="1" applyProtection="1">
      <alignment horizontal="center" vertical="center" wrapText="1"/>
      <protection locked="0"/>
    </xf>
    <xf numFmtId="0" fontId="31" fillId="0" borderId="0" xfId="0" applyFont="1" applyFill="1" applyAlignment="1" applyProtection="1">
      <alignment horizontal="left" vertical="center" wrapText="1"/>
      <protection locked="0"/>
    </xf>
    <xf numFmtId="49" fontId="29" fillId="4" borderId="56" xfId="0" applyNumberFormat="1" applyFont="1" applyFill="1" applyBorder="1" applyAlignment="1" applyProtection="1">
      <alignment horizontal="left" vertical="center" wrapText="1"/>
      <protection locked="0"/>
    </xf>
    <xf numFmtId="49" fontId="31" fillId="0" borderId="57" xfId="0" applyNumberFormat="1" applyFont="1" applyFill="1" applyBorder="1" applyAlignment="1" applyProtection="1">
      <alignment horizontal="center" vertical="center" wrapText="1"/>
      <protection locked="0"/>
    </xf>
    <xf numFmtId="49" fontId="29" fillId="4" borderId="42" xfId="0" applyNumberFormat="1" applyFont="1" applyFill="1" applyBorder="1" applyAlignment="1" applyProtection="1">
      <alignment horizontal="left" vertical="center" wrapText="1"/>
      <protection locked="0"/>
    </xf>
    <xf numFmtId="49" fontId="31" fillId="0" borderId="54" xfId="0" applyNumberFormat="1" applyFont="1" applyFill="1" applyBorder="1" applyAlignment="1" applyProtection="1">
      <alignment horizontal="center" vertical="center" wrapText="1"/>
      <protection locked="0"/>
    </xf>
    <xf numFmtId="0" fontId="31" fillId="2" borderId="5" xfId="0" applyFont="1" applyFill="1" applyBorder="1" applyAlignment="1" applyProtection="1">
      <alignment horizontal="left" vertical="center"/>
      <protection locked="0"/>
    </xf>
    <xf numFmtId="0" fontId="31" fillId="3" borderId="0" xfId="0" applyFont="1" applyFill="1" applyAlignment="1" applyProtection="1">
      <alignment horizontal="left" vertical="center"/>
      <protection locked="0"/>
    </xf>
    <xf numFmtId="49" fontId="29" fillId="4" borderId="29" xfId="0" applyNumberFormat="1" applyFont="1" applyFill="1" applyBorder="1" applyAlignment="1" applyProtection="1">
      <alignment horizontal="center" vertical="center"/>
      <protection locked="0"/>
    </xf>
    <xf numFmtId="49" fontId="29" fillId="0" borderId="29" xfId="0" applyNumberFormat="1" applyFont="1" applyFill="1" applyBorder="1" applyAlignment="1" applyProtection="1">
      <alignment horizontal="center" vertical="center" wrapText="1"/>
      <protection locked="0"/>
    </xf>
    <xf numFmtId="49" fontId="29" fillId="4" borderId="25" xfId="0" applyNumberFormat="1" applyFont="1" applyFill="1" applyBorder="1" applyAlignment="1" applyProtection="1">
      <alignment horizontal="center" vertical="center"/>
      <protection locked="0"/>
    </xf>
    <xf numFmtId="49" fontId="31" fillId="0" borderId="25" xfId="0" applyNumberFormat="1" applyFont="1" applyFill="1" applyBorder="1" applyAlignment="1" applyProtection="1">
      <alignment horizontal="center" vertical="center" wrapText="1"/>
      <protection locked="0"/>
    </xf>
    <xf numFmtId="49" fontId="29" fillId="4" borderId="28" xfId="0" applyNumberFormat="1" applyFont="1" applyFill="1" applyBorder="1" applyAlignment="1" applyProtection="1">
      <alignment horizontal="center" vertical="center"/>
      <protection locked="0"/>
    </xf>
    <xf numFmtId="49" fontId="31" fillId="0" borderId="28" xfId="0" applyNumberFormat="1" applyFont="1" applyFill="1" applyBorder="1" applyAlignment="1" applyProtection="1">
      <alignment horizontal="center" vertical="center" wrapText="1"/>
      <protection locked="0"/>
    </xf>
    <xf numFmtId="49" fontId="31" fillId="3" borderId="35" xfId="0" applyNumberFormat="1" applyFont="1" applyFill="1" applyBorder="1" applyAlignment="1" applyProtection="1">
      <alignment horizontal="left" vertical="center" wrapText="1"/>
      <protection locked="0"/>
    </xf>
    <xf numFmtId="49" fontId="31" fillId="3" borderId="18" xfId="0" applyNumberFormat="1" applyFont="1" applyFill="1" applyBorder="1" applyAlignment="1" applyProtection="1">
      <alignment horizontal="left" vertical="center" wrapText="1"/>
      <protection locked="0"/>
    </xf>
    <xf numFmtId="49" fontId="31" fillId="0" borderId="18" xfId="0" applyNumberFormat="1" applyFont="1" applyFill="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49" fontId="29" fillId="4" borderId="26" xfId="0" applyNumberFormat="1" applyFont="1" applyFill="1" applyBorder="1" applyAlignment="1" applyProtection="1">
      <alignment horizontal="center" vertical="center"/>
      <protection locked="0"/>
    </xf>
    <xf numFmtId="49" fontId="31" fillId="0" borderId="26" xfId="0" applyNumberFormat="1" applyFont="1" applyFill="1" applyBorder="1" applyAlignment="1" applyProtection="1">
      <alignment horizontal="center" vertical="center" wrapText="1"/>
      <protection locked="0"/>
    </xf>
    <xf numFmtId="49" fontId="31" fillId="3" borderId="8" xfId="0" applyNumberFormat="1" applyFont="1" applyFill="1" applyBorder="1" applyAlignment="1" applyProtection="1">
      <alignment horizontal="right" vertical="center"/>
      <protection locked="0"/>
    </xf>
    <xf numFmtId="0" fontId="31" fillId="3" borderId="9" xfId="0" applyFont="1" applyFill="1" applyBorder="1" applyAlignment="1" applyProtection="1">
      <alignment horizontal="right" vertical="center"/>
      <protection locked="0"/>
    </xf>
    <xf numFmtId="49" fontId="31" fillId="3" borderId="9" xfId="0" applyNumberFormat="1" applyFont="1" applyFill="1" applyBorder="1" applyAlignment="1" applyProtection="1">
      <alignment horizontal="center" vertical="center" wrapText="1"/>
      <protection locked="0"/>
    </xf>
    <xf numFmtId="49" fontId="29" fillId="3" borderId="9" xfId="0" applyNumberFormat="1" applyFont="1" applyFill="1" applyBorder="1" applyAlignment="1" applyProtection="1">
      <alignment horizontal="center" vertical="center"/>
      <protection locked="0"/>
    </xf>
    <xf numFmtId="49" fontId="31" fillId="3" borderId="4" xfId="0" applyNumberFormat="1" applyFont="1" applyFill="1" applyBorder="1" applyAlignment="1" applyProtection="1">
      <alignment horizontal="center" vertical="center" wrapText="1"/>
      <protection locked="0"/>
    </xf>
    <xf numFmtId="49" fontId="31" fillId="3" borderId="4" xfId="0" applyNumberFormat="1" applyFont="1" applyFill="1" applyBorder="1" applyAlignment="1" applyProtection="1">
      <alignment horizontal="left" vertical="center" wrapText="1"/>
      <protection locked="0"/>
    </xf>
    <xf numFmtId="0" fontId="29" fillId="0" borderId="3" xfId="0" applyFont="1" applyFill="1" applyBorder="1" applyAlignment="1" applyProtection="1">
      <alignment horizontal="left" vertical="center"/>
      <protection locked="0"/>
    </xf>
    <xf numFmtId="0" fontId="31" fillId="0" borderId="4" xfId="0" applyFont="1" applyFill="1" applyBorder="1" applyAlignment="1" applyProtection="1">
      <alignment horizontal="left" vertical="center"/>
      <protection locked="0"/>
    </xf>
    <xf numFmtId="0" fontId="31" fillId="0" borderId="33" xfId="0" applyFont="1" applyBorder="1" applyAlignment="1" applyProtection="1">
      <alignment vertical="center"/>
      <protection locked="0"/>
    </xf>
    <xf numFmtId="0" fontId="29" fillId="4" borderId="31" xfId="0" applyFont="1" applyFill="1" applyBorder="1" applyAlignment="1" applyProtection="1">
      <alignment horizontal="center" vertical="center" wrapText="1"/>
      <protection locked="0"/>
    </xf>
    <xf numFmtId="10" fontId="29" fillId="13" borderId="52" xfId="0" applyNumberFormat="1" applyFont="1" applyFill="1" applyBorder="1" applyAlignment="1" applyProtection="1">
      <alignment horizontal="right" vertical="center"/>
      <protection locked="0"/>
    </xf>
    <xf numFmtId="10" fontId="31" fillId="13" borderId="53" xfId="0" applyNumberFormat="1" applyFont="1" applyFill="1" applyBorder="1" applyAlignment="1" applyProtection="1">
      <alignment horizontal="right" vertical="center"/>
      <protection locked="0"/>
    </xf>
    <xf numFmtId="10" fontId="31" fillId="13" borderId="62" xfId="0" applyNumberFormat="1" applyFont="1" applyFill="1" applyBorder="1" applyAlignment="1" applyProtection="1">
      <alignment horizontal="right" vertical="center"/>
      <protection locked="0"/>
    </xf>
    <xf numFmtId="10" fontId="29" fillId="13" borderId="72" xfId="0" applyNumberFormat="1" applyFont="1" applyFill="1" applyBorder="1" applyAlignment="1" applyProtection="1">
      <alignment horizontal="right" vertical="center"/>
      <protection locked="0"/>
    </xf>
    <xf numFmtId="10" fontId="29" fillId="13" borderId="78" xfId="0" applyNumberFormat="1" applyFont="1" applyFill="1" applyBorder="1" applyAlignment="1" applyProtection="1">
      <alignment horizontal="right" vertical="center"/>
      <protection locked="0"/>
    </xf>
    <xf numFmtId="10" fontId="29" fillId="35" borderId="31" xfId="0" applyNumberFormat="1" applyFont="1" applyFill="1" applyBorder="1" applyAlignment="1" applyProtection="1">
      <alignment horizontal="right" vertical="center"/>
      <protection locked="0"/>
    </xf>
    <xf numFmtId="0" fontId="31" fillId="0" borderId="2" xfId="0" applyFont="1" applyFill="1" applyBorder="1" applyAlignment="1" applyProtection="1">
      <alignment horizontal="left" vertical="center"/>
      <protection locked="0"/>
    </xf>
    <xf numFmtId="0" fontId="31" fillId="0" borderId="4" xfId="0" applyFont="1" applyFill="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29" fillId="2" borderId="3" xfId="0" applyFont="1" applyFill="1" applyBorder="1" applyAlignment="1" applyProtection="1">
      <alignment horizontal="left" vertical="center"/>
      <protection locked="0"/>
    </xf>
    <xf numFmtId="0" fontId="31" fillId="2" borderId="4" xfId="0" applyFont="1" applyFill="1" applyBorder="1" applyAlignment="1" applyProtection="1">
      <alignment horizontal="left" vertical="center"/>
      <protection locked="0"/>
    </xf>
    <xf numFmtId="0" fontId="37" fillId="3" borderId="0" xfId="0" applyFont="1" applyFill="1" applyAlignment="1" applyProtection="1">
      <alignment horizontal="left" vertical="center"/>
      <protection locked="0"/>
    </xf>
    <xf numFmtId="0" fontId="31" fillId="0" borderId="6" xfId="0" applyFont="1" applyFill="1" applyBorder="1" applyAlignment="1" applyProtection="1">
      <alignment horizontal="left" vertical="center"/>
      <protection locked="0"/>
    </xf>
    <xf numFmtId="0" fontId="31" fillId="0" borderId="0" xfId="0" applyFont="1" applyFill="1" applyBorder="1" applyAlignment="1" applyProtection="1">
      <alignment vertical="center" wrapText="1"/>
      <protection locked="0"/>
    </xf>
    <xf numFmtId="0" fontId="29" fillId="4" borderId="29" xfId="0" applyFont="1" applyFill="1" applyBorder="1" applyAlignment="1" applyProtection="1">
      <alignment horizontal="center" vertical="center"/>
      <protection locked="0"/>
    </xf>
    <xf numFmtId="0" fontId="31" fillId="0" borderId="0" xfId="0" applyFont="1" applyBorder="1" applyAlignment="1" applyProtection="1">
      <alignment vertical="center"/>
      <protection locked="0"/>
    </xf>
    <xf numFmtId="0" fontId="29" fillId="0" borderId="32"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4" fontId="31" fillId="0" borderId="25" xfId="0" applyNumberFormat="1" applyFont="1" applyFill="1" applyBorder="1" applyAlignment="1" applyProtection="1">
      <alignment vertical="center"/>
      <protection locked="0"/>
    </xf>
    <xf numFmtId="0" fontId="29" fillId="0" borderId="32" xfId="0" applyFont="1" applyFill="1" applyBorder="1" applyAlignment="1" applyProtection="1">
      <alignment horizontal="left" vertical="center" wrapText="1"/>
      <protection locked="0"/>
    </xf>
    <xf numFmtId="0" fontId="31" fillId="0" borderId="13" xfId="0" applyFont="1" applyFill="1" applyBorder="1" applyAlignment="1" applyProtection="1">
      <alignment vertical="center" wrapText="1"/>
      <protection locked="0"/>
    </xf>
    <xf numFmtId="49" fontId="34" fillId="4" borderId="39" xfId="0" applyNumberFormat="1" applyFont="1" applyFill="1" applyBorder="1" applyAlignment="1" applyProtection="1">
      <alignment horizontal="center" vertical="center" wrapText="1"/>
      <protection locked="0"/>
    </xf>
    <xf numFmtId="0" fontId="29" fillId="4" borderId="25" xfId="0" applyFont="1" applyFill="1" applyBorder="1" applyAlignment="1" applyProtection="1">
      <alignment horizontal="center" vertical="center" wrapText="1"/>
      <protection locked="0"/>
    </xf>
    <xf numFmtId="49" fontId="31" fillId="0" borderId="0" xfId="0" applyNumberFormat="1" applyFont="1" applyFill="1" applyBorder="1" applyAlignment="1" applyProtection="1">
      <alignment horizontal="right" vertical="center" wrapText="1"/>
      <protection locked="0"/>
    </xf>
    <xf numFmtId="49" fontId="31" fillId="0" borderId="40" xfId="0" applyNumberFormat="1" applyFont="1" applyFill="1" applyBorder="1" applyAlignment="1" applyProtection="1">
      <alignment horizontal="center" vertical="center" wrapText="1"/>
      <protection locked="0"/>
    </xf>
    <xf numFmtId="0" fontId="31" fillId="0" borderId="29" xfId="0" applyFont="1" applyFill="1" applyBorder="1" applyAlignment="1" applyProtection="1">
      <alignment horizontal="center" vertical="center" wrapText="1"/>
      <protection locked="0"/>
    </xf>
    <xf numFmtId="49" fontId="31" fillId="0" borderId="39" xfId="0" applyNumberFormat="1"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wrapText="1"/>
      <protection locked="0"/>
    </xf>
    <xf numFmtId="49" fontId="31" fillId="0" borderId="56" xfId="0" applyNumberFormat="1" applyFont="1" applyFill="1" applyBorder="1" applyAlignment="1" applyProtection="1">
      <alignment horizontal="center" vertical="center" wrapText="1"/>
      <protection locked="0"/>
    </xf>
    <xf numFmtId="0" fontId="31" fillId="0" borderId="28" xfId="0" applyFont="1" applyFill="1" applyBorder="1" applyAlignment="1" applyProtection="1">
      <alignment horizontal="center" vertical="center" wrapText="1"/>
      <protection locked="0"/>
    </xf>
    <xf numFmtId="0" fontId="31" fillId="3" borderId="0" xfId="0" applyFont="1" applyFill="1" applyBorder="1" applyAlignment="1" applyProtection="1">
      <alignment vertical="center"/>
      <protection locked="0"/>
    </xf>
    <xf numFmtId="0" fontId="31" fillId="3" borderId="13" xfId="0" applyFont="1" applyFill="1" applyBorder="1" applyAlignment="1" applyProtection="1">
      <alignment vertical="center"/>
      <protection locked="0"/>
    </xf>
    <xf numFmtId="4" fontId="29" fillId="13" borderId="25" xfId="0" applyNumberFormat="1" applyFont="1" applyFill="1" applyBorder="1" applyAlignment="1" applyProtection="1">
      <alignment horizontal="right" vertical="center" wrapText="1"/>
      <protection locked="0"/>
    </xf>
    <xf numFmtId="49" fontId="31" fillId="0" borderId="64" xfId="0" applyNumberFormat="1" applyFont="1" applyFill="1" applyBorder="1" applyAlignment="1" applyProtection="1">
      <alignment horizontal="right" vertical="center" wrapText="1"/>
      <protection locked="0"/>
    </xf>
    <xf numFmtId="49" fontId="31" fillId="0" borderId="32" xfId="0" applyNumberFormat="1" applyFont="1" applyFill="1" applyBorder="1" applyAlignment="1" applyProtection="1">
      <alignment horizontal="center" vertical="center" wrapText="1"/>
      <protection locked="0"/>
    </xf>
    <xf numFmtId="49" fontId="31" fillId="0" borderId="0" xfId="0" applyNumberFormat="1" applyFont="1" applyFill="1" applyBorder="1" applyAlignment="1" applyProtection="1">
      <alignment horizontal="center" vertical="center" wrapText="1"/>
      <protection locked="0"/>
    </xf>
    <xf numFmtId="3" fontId="31" fillId="0" borderId="0" xfId="0" applyNumberFormat="1" applyFont="1" applyFill="1" applyBorder="1" applyAlignment="1" applyProtection="1">
      <alignment horizontal="right" vertical="center" wrapText="1"/>
      <protection locked="0"/>
    </xf>
    <xf numFmtId="0" fontId="31" fillId="0" borderId="13" xfId="0" applyFont="1" applyFill="1" applyBorder="1" applyAlignment="1" applyProtection="1">
      <alignment horizontal="right" vertical="center" wrapText="1"/>
      <protection locked="0"/>
    </xf>
    <xf numFmtId="49" fontId="34" fillId="4" borderId="35" xfId="0" applyNumberFormat="1" applyFont="1" applyFill="1" applyBorder="1" applyAlignment="1" applyProtection="1">
      <alignment horizontal="center" vertical="center" wrapText="1"/>
      <protection locked="0"/>
    </xf>
    <xf numFmtId="49" fontId="31" fillId="0" borderId="34" xfId="0" applyNumberFormat="1" applyFont="1" applyFill="1" applyBorder="1" applyAlignment="1" applyProtection="1">
      <alignment horizontal="center" vertical="center" wrapText="1"/>
      <protection locked="0"/>
    </xf>
    <xf numFmtId="3" fontId="31" fillId="30" borderId="0" xfId="0" applyNumberFormat="1" applyFont="1" applyFill="1" applyBorder="1" applyAlignment="1" applyProtection="1">
      <alignment horizontal="right" vertical="center" wrapText="1"/>
      <protection locked="0"/>
    </xf>
    <xf numFmtId="49" fontId="31" fillId="0" borderId="35" xfId="0" applyNumberFormat="1" applyFont="1" applyFill="1" applyBorder="1" applyAlignment="1" applyProtection="1">
      <alignment horizontal="center" vertical="center" wrapText="1"/>
      <protection locked="0"/>
    </xf>
    <xf numFmtId="3" fontId="31" fillId="30" borderId="47" xfId="0" applyNumberFormat="1" applyFont="1" applyFill="1" applyBorder="1" applyAlignment="1" applyProtection="1">
      <alignment horizontal="right" vertical="center" wrapText="1"/>
      <protection locked="0"/>
    </xf>
    <xf numFmtId="49" fontId="31" fillId="0" borderId="39" xfId="0" applyNumberFormat="1" applyFont="1" applyFill="1" applyBorder="1" applyAlignment="1" applyProtection="1">
      <alignment horizontal="center" vertical="center"/>
      <protection locked="0"/>
    </xf>
    <xf numFmtId="0" fontId="31" fillId="30" borderId="29" xfId="0" applyFont="1" applyFill="1" applyBorder="1" applyAlignment="1" applyProtection="1">
      <alignment horizontal="left" vertical="center"/>
      <protection locked="0"/>
    </xf>
    <xf numFmtId="4" fontId="29" fillId="13" borderId="29" xfId="0" applyNumberFormat="1" applyFont="1" applyFill="1" applyBorder="1" applyAlignment="1" applyProtection="1">
      <alignment horizontal="right" vertical="center" wrapText="1"/>
      <protection locked="0"/>
    </xf>
    <xf numFmtId="0" fontId="31" fillId="0" borderId="1" xfId="0" applyFont="1" applyFill="1" applyBorder="1" applyAlignment="1" applyProtection="1">
      <alignment vertical="center" wrapText="1"/>
      <protection locked="0"/>
    </xf>
    <xf numFmtId="0" fontId="31" fillId="0" borderId="7" xfId="0" applyFont="1" applyFill="1" applyBorder="1" applyAlignment="1" applyProtection="1">
      <alignment horizontal="right" vertical="center" wrapText="1"/>
      <protection locked="0"/>
    </xf>
    <xf numFmtId="49" fontId="31" fillId="0" borderId="44" xfId="0" applyNumberFormat="1" applyFont="1" applyFill="1" applyBorder="1" applyAlignment="1" applyProtection="1">
      <alignment horizontal="center" vertical="center" wrapText="1"/>
      <protection locked="0"/>
    </xf>
    <xf numFmtId="3" fontId="31" fillId="30" borderId="27" xfId="0" applyNumberFormat="1" applyFont="1" applyFill="1" applyBorder="1" applyAlignment="1" applyProtection="1">
      <alignment horizontal="right" vertical="center" wrapText="1"/>
      <protection locked="0"/>
    </xf>
    <xf numFmtId="0" fontId="31" fillId="0" borderId="35" xfId="0" applyFont="1" applyFill="1" applyBorder="1" applyAlignment="1" applyProtection="1">
      <alignment horizontal="center" vertical="center"/>
      <protection locked="0"/>
    </xf>
    <xf numFmtId="3" fontId="31" fillId="30" borderId="64" xfId="0" applyNumberFormat="1" applyFont="1" applyFill="1" applyBorder="1" applyAlignment="1" applyProtection="1">
      <alignment horizontal="right" vertical="center" wrapText="1"/>
      <protection locked="0"/>
    </xf>
    <xf numFmtId="49" fontId="29" fillId="30" borderId="29" xfId="0" applyNumberFormat="1" applyFont="1" applyFill="1" applyBorder="1" applyAlignment="1" applyProtection="1">
      <alignment horizontal="right" vertical="center" wrapText="1"/>
      <protection locked="0"/>
    </xf>
    <xf numFmtId="0" fontId="31" fillId="0" borderId="32" xfId="0" applyFont="1" applyFill="1" applyBorder="1" applyAlignment="1" applyProtection="1">
      <alignment horizontal="center" vertical="center"/>
      <protection locked="0"/>
    </xf>
    <xf numFmtId="49" fontId="31" fillId="24" borderId="0" xfId="0" applyNumberFormat="1" applyFont="1" applyFill="1" applyBorder="1" applyAlignment="1" applyProtection="1">
      <alignment horizontal="center" vertical="center" wrapText="1"/>
      <protection locked="0"/>
    </xf>
    <xf numFmtId="49" fontId="29" fillId="24" borderId="0" xfId="0" applyNumberFormat="1" applyFont="1" applyFill="1" applyBorder="1" applyAlignment="1" applyProtection="1">
      <alignment horizontal="right" vertical="center" wrapText="1"/>
      <protection locked="0"/>
    </xf>
    <xf numFmtId="3" fontId="29" fillId="25" borderId="0" xfId="0" applyNumberFormat="1" applyFont="1" applyFill="1" applyBorder="1" applyAlignment="1" applyProtection="1">
      <alignment horizontal="right" vertical="center" wrapText="1"/>
      <protection locked="0"/>
    </xf>
    <xf numFmtId="49" fontId="31" fillId="24" borderId="0" xfId="0" applyNumberFormat="1" applyFont="1" applyFill="1" applyBorder="1" applyAlignment="1" applyProtection="1">
      <alignment horizontal="right" vertical="center" wrapText="1"/>
      <protection locked="0"/>
    </xf>
    <xf numFmtId="4" fontId="29" fillId="25" borderId="0" xfId="0" applyNumberFormat="1" applyFont="1" applyFill="1" applyBorder="1" applyAlignment="1" applyProtection="1">
      <alignment horizontal="right" vertical="center" wrapText="1"/>
      <protection locked="0"/>
    </xf>
    <xf numFmtId="4" fontId="29" fillId="24" borderId="13" xfId="0" applyNumberFormat="1" applyFont="1" applyFill="1" applyBorder="1" applyAlignment="1" applyProtection="1">
      <alignment horizontal="right" vertical="center" wrapText="1"/>
      <protection locked="0"/>
    </xf>
    <xf numFmtId="4" fontId="29" fillId="13" borderId="31" xfId="0" applyNumberFormat="1" applyFont="1" applyFill="1" applyBorder="1" applyAlignment="1" applyProtection="1">
      <alignment horizontal="right" vertical="center" wrapText="1"/>
      <protection locked="0"/>
    </xf>
    <xf numFmtId="0" fontId="31" fillId="0" borderId="0" xfId="0" applyFont="1" applyBorder="1" applyAlignment="1" applyProtection="1">
      <alignment vertical="center" wrapText="1"/>
      <protection locked="0"/>
    </xf>
    <xf numFmtId="0" fontId="31" fillId="0" borderId="64" xfId="0" applyFont="1" applyBorder="1" applyAlignment="1" applyProtection="1">
      <alignment vertical="center" wrapText="1"/>
      <protection locked="0"/>
    </xf>
    <xf numFmtId="0" fontId="31" fillId="0" borderId="9" xfId="0" applyFont="1" applyBorder="1" applyAlignment="1" applyProtection="1">
      <alignment vertical="center" wrapText="1"/>
      <protection locked="0"/>
    </xf>
    <xf numFmtId="49" fontId="31" fillId="0" borderId="0" xfId="0" applyNumberFormat="1" applyFont="1" applyFill="1" applyAlignment="1" applyProtection="1">
      <alignment horizontal="left" vertical="center"/>
      <protection locked="0"/>
    </xf>
    <xf numFmtId="4" fontId="6" fillId="3" borderId="30" xfId="0" applyNumberFormat="1" applyFont="1" applyFill="1" applyBorder="1" applyProtection="1">
      <protection locked="0"/>
    </xf>
    <xf numFmtId="4" fontId="6" fillId="0" borderId="31" xfId="0" applyNumberFormat="1" applyFont="1" applyFill="1" applyBorder="1" applyAlignment="1" applyProtection="1">
      <alignment horizontal="center" vertical="center" wrapText="1"/>
      <protection locked="0"/>
    </xf>
    <xf numFmtId="0" fontId="29" fillId="26" borderId="2" xfId="0" applyFont="1" applyFill="1" applyBorder="1" applyAlignment="1" applyProtection="1">
      <alignment horizontal="center" vertical="center" wrapText="1"/>
      <protection locked="0"/>
    </xf>
    <xf numFmtId="3" fontId="6" fillId="27" borderId="80" xfId="0" applyNumberFormat="1" applyFont="1" applyFill="1" applyBorder="1" applyAlignment="1" applyProtection="1">
      <alignment horizontal="right" vertical="center"/>
      <protection locked="0"/>
    </xf>
    <xf numFmtId="3" fontId="27" fillId="27" borderId="80" xfId="0" applyNumberFormat="1" applyFont="1" applyFill="1" applyBorder="1" applyAlignment="1" applyProtection="1">
      <alignment horizontal="right" vertical="center"/>
      <protection locked="0"/>
    </xf>
    <xf numFmtId="3" fontId="27" fillId="27" borderId="11" xfId="0" applyNumberFormat="1" applyFont="1" applyFill="1" applyBorder="1" applyAlignment="1" applyProtection="1">
      <alignment horizontal="right" vertical="center"/>
      <protection locked="0"/>
    </xf>
    <xf numFmtId="3" fontId="30" fillId="41" borderId="2" xfId="0" applyNumberFormat="1" applyFont="1" applyFill="1" applyBorder="1" applyAlignment="1" applyProtection="1">
      <alignment horizontal="right" vertical="center"/>
      <protection locked="0"/>
    </xf>
    <xf numFmtId="3" fontId="20" fillId="27" borderId="19" xfId="0" applyNumberFormat="1" applyFont="1" applyFill="1" applyBorder="1" applyAlignment="1" applyProtection="1">
      <alignment horizontal="right" vertical="center"/>
      <protection locked="0"/>
    </xf>
    <xf numFmtId="3" fontId="30" fillId="27" borderId="12" xfId="0" applyNumberFormat="1" applyFont="1" applyFill="1" applyBorder="1" applyAlignment="1" applyProtection="1">
      <alignment horizontal="right" vertical="center"/>
      <protection locked="0"/>
    </xf>
    <xf numFmtId="3" fontId="6" fillId="41" borderId="80" xfId="0" applyNumberFormat="1" applyFont="1" applyFill="1" applyBorder="1" applyAlignment="1" applyProtection="1">
      <alignment horizontal="right" vertical="center"/>
      <protection locked="0"/>
    </xf>
    <xf numFmtId="3" fontId="6" fillId="41" borderId="19" xfId="0" applyNumberFormat="1" applyFont="1" applyFill="1" applyBorder="1" applyAlignment="1" applyProtection="1">
      <alignment horizontal="right" vertical="center"/>
      <protection locked="0"/>
    </xf>
    <xf numFmtId="3" fontId="29" fillId="41" borderId="75" xfId="0" applyNumberFormat="1" applyFont="1" applyFill="1" applyBorder="1" applyAlignment="1" applyProtection="1">
      <alignment horizontal="right" vertical="center"/>
      <protection locked="0"/>
    </xf>
    <xf numFmtId="3" fontId="29" fillId="28" borderId="15" xfId="0" applyNumberFormat="1" applyFont="1" applyFill="1" applyBorder="1" applyAlignment="1" applyProtection="1">
      <alignment horizontal="right" vertical="center"/>
      <protection locked="0"/>
    </xf>
    <xf numFmtId="3" fontId="28" fillId="27" borderId="41" xfId="0" applyNumberFormat="1" applyFont="1" applyFill="1" applyBorder="1" applyAlignment="1" applyProtection="1">
      <alignment horizontal="right" vertical="center"/>
      <protection locked="0"/>
    </xf>
    <xf numFmtId="3" fontId="28" fillId="27" borderId="75" xfId="0" applyNumberFormat="1" applyFont="1" applyFill="1" applyBorder="1" applyAlignment="1" applyProtection="1">
      <alignment horizontal="right" vertical="center"/>
      <protection locked="0"/>
    </xf>
    <xf numFmtId="3" fontId="30" fillId="41" borderId="31" xfId="0" applyNumberFormat="1" applyFont="1" applyFill="1" applyBorder="1" applyAlignment="1" applyProtection="1">
      <alignment horizontal="right" vertical="center"/>
      <protection locked="0"/>
    </xf>
    <xf numFmtId="4" fontId="31" fillId="0" borderId="25" xfId="0" applyNumberFormat="1" applyFont="1" applyFill="1" applyBorder="1" applyAlignment="1" applyProtection="1">
      <alignment horizontal="right" vertical="center"/>
      <protection locked="0"/>
    </xf>
    <xf numFmtId="49" fontId="29" fillId="0" borderId="8" xfId="0" applyNumberFormat="1" applyFont="1" applyFill="1" applyBorder="1" applyAlignment="1" applyProtection="1">
      <alignment horizontal="right" vertical="center" wrapText="1"/>
      <protection locked="0"/>
    </xf>
    <xf numFmtId="49" fontId="31" fillId="0" borderId="9" xfId="0" applyNumberFormat="1" applyFont="1" applyFill="1" applyBorder="1" applyAlignment="1" applyProtection="1">
      <alignment horizontal="right" vertical="center" wrapText="1"/>
      <protection locked="0"/>
    </xf>
    <xf numFmtId="4" fontId="29" fillId="24" borderId="9" xfId="0" applyNumberFormat="1" applyFont="1" applyFill="1" applyBorder="1" applyAlignment="1" applyProtection="1">
      <alignment horizontal="right" vertical="center" wrapText="1"/>
      <protection locked="0"/>
    </xf>
    <xf numFmtId="4" fontId="29" fillId="22" borderId="10" xfId="0" applyNumberFormat="1" applyFont="1" applyFill="1" applyBorder="1" applyAlignment="1" applyProtection="1">
      <alignment horizontal="right" vertical="center" wrapText="1"/>
      <protection locked="0"/>
    </xf>
    <xf numFmtId="4" fontId="31" fillId="0" borderId="29" xfId="0" applyNumberFormat="1" applyFont="1" applyFill="1" applyBorder="1" applyAlignment="1" applyProtection="1">
      <alignment horizontal="right" vertical="center" wrapText="1"/>
      <protection locked="0"/>
    </xf>
    <xf numFmtId="4" fontId="31" fillId="0" borderId="25" xfId="0" applyNumberFormat="1" applyFont="1" applyFill="1" applyBorder="1" applyAlignment="1" applyProtection="1">
      <alignment horizontal="right" vertical="center" wrapText="1"/>
      <protection locked="0"/>
    </xf>
    <xf numFmtId="4" fontId="31" fillId="0" borderId="47" xfId="0" applyNumberFormat="1" applyFont="1" applyFill="1" applyBorder="1" applyAlignment="1" applyProtection="1">
      <alignment horizontal="right" vertical="center" wrapText="1"/>
      <protection locked="0"/>
    </xf>
    <xf numFmtId="4" fontId="6" fillId="42" borderId="25" xfId="0" applyNumberFormat="1" applyFont="1" applyFill="1" applyBorder="1" applyAlignment="1" applyProtection="1">
      <alignment vertical="center"/>
      <protection locked="0"/>
    </xf>
    <xf numFmtId="4" fontId="6" fillId="42" borderId="53" xfId="0" applyNumberFormat="1" applyFont="1" applyFill="1" applyBorder="1" applyAlignment="1" applyProtection="1">
      <alignment vertical="center"/>
      <protection locked="0"/>
    </xf>
    <xf numFmtId="4" fontId="6" fillId="42" borderId="25" xfId="0" applyNumberFormat="1" applyFont="1" applyFill="1" applyBorder="1" applyAlignment="1" applyProtection="1">
      <alignment horizontal="center" vertical="center"/>
      <protection locked="0"/>
    </xf>
    <xf numFmtId="0" fontId="31" fillId="3" borderId="13" xfId="0" applyFont="1" applyFill="1" applyBorder="1" applyAlignment="1" applyProtection="1">
      <alignment vertical="center"/>
      <protection locked="0"/>
    </xf>
    <xf numFmtId="0" fontId="31" fillId="3" borderId="0" xfId="0" applyFont="1" applyFill="1" applyBorder="1" applyAlignment="1" applyProtection="1">
      <alignment vertical="center"/>
      <protection locked="0"/>
    </xf>
    <xf numFmtId="14" fontId="6" fillId="3" borderId="4" xfId="0" applyNumberFormat="1" applyFont="1" applyFill="1" applyBorder="1" applyAlignment="1" applyProtection="1">
      <alignment horizontal="center" vertical="center" wrapText="1"/>
      <protection locked="0"/>
    </xf>
    <xf numFmtId="14" fontId="6" fillId="3" borderId="5" xfId="0" applyNumberFormat="1" applyFont="1" applyFill="1" applyBorder="1" applyAlignment="1" applyProtection="1">
      <alignment horizontal="center" vertical="center" wrapText="1"/>
      <protection locked="0"/>
    </xf>
    <xf numFmtId="0" fontId="31" fillId="0" borderId="32" xfId="0" applyFont="1" applyFill="1" applyBorder="1" applyAlignment="1" applyProtection="1">
      <alignment horizontal="left" vertical="center"/>
      <protection locked="0"/>
    </xf>
    <xf numFmtId="0" fontId="31" fillId="0" borderId="0" xfId="0" applyFont="1" applyFill="1" applyBorder="1" applyAlignment="1" applyProtection="1">
      <alignment horizontal="left" vertical="center"/>
      <protection locked="0"/>
    </xf>
    <xf numFmtId="4" fontId="29" fillId="13" borderId="79" xfId="0" applyNumberFormat="1" applyFont="1" applyFill="1" applyBorder="1" applyAlignment="1" applyProtection="1">
      <alignment horizontal="right" vertical="center"/>
      <protection locked="0"/>
    </xf>
    <xf numFmtId="4" fontId="31" fillId="0" borderId="79" xfId="0" applyNumberFormat="1" applyFont="1" applyBorder="1" applyAlignment="1" applyProtection="1">
      <alignment horizontal="right" vertical="center"/>
      <protection locked="0"/>
    </xf>
    <xf numFmtId="0" fontId="29" fillId="2" borderId="3" xfId="0" applyFont="1" applyFill="1" applyBorder="1" applyAlignment="1" applyProtection="1">
      <alignment horizontal="left" vertical="center" wrapText="1"/>
      <protection locked="0"/>
    </xf>
    <xf numFmtId="0" fontId="31" fillId="0" borderId="4" xfId="0" applyFont="1" applyBorder="1" applyAlignment="1" applyProtection="1">
      <alignment horizontal="left" vertical="center" wrapText="1"/>
      <protection locked="0"/>
    </xf>
    <xf numFmtId="0" fontId="31" fillId="0" borderId="5" xfId="0" applyFont="1" applyBorder="1" applyAlignment="1" applyProtection="1">
      <alignment horizontal="left" vertical="center" wrapText="1"/>
      <protection locked="0"/>
    </xf>
    <xf numFmtId="0" fontId="29" fillId="0" borderId="3" xfId="0" applyFont="1" applyFill="1" applyBorder="1" applyAlignment="1" applyProtection="1">
      <alignment horizontal="right" vertical="center"/>
      <protection locked="0"/>
    </xf>
    <xf numFmtId="0" fontId="29" fillId="0" borderId="4" xfId="0" applyFont="1" applyBorder="1" applyAlignment="1" applyProtection="1">
      <alignment horizontal="right" vertical="center"/>
      <protection locked="0"/>
    </xf>
    <xf numFmtId="49" fontId="29" fillId="0" borderId="35" xfId="0" applyNumberFormat="1" applyFont="1" applyFill="1" applyBorder="1" applyAlignment="1" applyProtection="1">
      <alignment horizontal="right" vertical="center" wrapText="1"/>
      <protection locked="0"/>
    </xf>
    <xf numFmtId="0" fontId="31" fillId="0" borderId="44" xfId="0" applyFont="1" applyBorder="1" applyAlignment="1" applyProtection="1">
      <alignment horizontal="right" vertical="center" wrapText="1"/>
      <protection locked="0"/>
    </xf>
    <xf numFmtId="49" fontId="39" fillId="0" borderId="35" xfId="0" applyNumberFormat="1" applyFont="1" applyBorder="1" applyAlignment="1" applyProtection="1">
      <alignment horizontal="right" vertical="center" wrapText="1"/>
      <protection locked="0"/>
    </xf>
    <xf numFmtId="0" fontId="31" fillId="0" borderId="44" xfId="0" applyFont="1" applyBorder="1" applyAlignment="1" applyProtection="1">
      <alignment vertical="center"/>
      <protection locked="0"/>
    </xf>
    <xf numFmtId="0" fontId="29" fillId="0" borderId="16" xfId="0" applyFont="1" applyFill="1" applyBorder="1" applyAlignment="1" applyProtection="1">
      <alignment horizontal="left" vertical="center" wrapText="1"/>
      <protection locked="0"/>
    </xf>
    <xf numFmtId="0" fontId="31" fillId="0" borderId="65" xfId="0" applyFont="1" applyBorder="1" applyAlignment="1" applyProtection="1">
      <alignment vertical="center" wrapText="1"/>
      <protection locked="0"/>
    </xf>
    <xf numFmtId="3" fontId="31" fillId="3" borderId="0" xfId="0" applyNumberFormat="1" applyFont="1" applyFill="1" applyBorder="1" applyAlignment="1" applyProtection="1">
      <alignment horizontal="right" vertical="center"/>
      <protection locked="0"/>
    </xf>
    <xf numFmtId="0" fontId="31" fillId="3" borderId="13" xfId="0" applyFont="1" applyFill="1" applyBorder="1" applyAlignment="1" applyProtection="1">
      <alignment vertical="center"/>
      <protection locked="0"/>
    </xf>
    <xf numFmtId="0" fontId="31" fillId="3" borderId="0" xfId="0" applyFont="1" applyFill="1" applyBorder="1" applyAlignment="1" applyProtection="1">
      <alignment vertical="center"/>
      <protection locked="0"/>
    </xf>
    <xf numFmtId="4" fontId="29" fillId="20" borderId="36" xfId="0" applyNumberFormat="1" applyFont="1" applyFill="1" applyBorder="1" applyAlignment="1" applyProtection="1">
      <alignment horizontal="right" vertical="center" wrapText="1"/>
      <protection locked="0"/>
    </xf>
    <xf numFmtId="4" fontId="31" fillId="21" borderId="5"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pplyProtection="1">
      <alignment horizontal="right" vertical="center" wrapText="1"/>
      <protection locked="0"/>
    </xf>
    <xf numFmtId="0" fontId="31" fillId="0" borderId="13" xfId="0" applyFont="1" applyFill="1" applyBorder="1" applyAlignment="1" applyProtection="1">
      <alignment horizontal="right" vertical="center" wrapText="1"/>
      <protection locked="0"/>
    </xf>
    <xf numFmtId="0" fontId="29" fillId="4" borderId="43" xfId="0" applyFont="1" applyFill="1" applyBorder="1" applyAlignment="1" applyProtection="1">
      <alignment horizontal="center" vertical="center"/>
      <protection locked="0"/>
    </xf>
    <xf numFmtId="0" fontId="31" fillId="0" borderId="21" xfId="0" applyFont="1" applyBorder="1" applyAlignment="1" applyProtection="1">
      <alignment vertical="center"/>
      <protection locked="0"/>
    </xf>
    <xf numFmtId="4" fontId="29" fillId="13" borderId="48" xfId="0" applyNumberFormat="1" applyFont="1" applyFill="1" applyBorder="1" applyAlignment="1" applyProtection="1">
      <alignment horizontal="right" vertical="center" wrapText="1"/>
      <protection locked="0"/>
    </xf>
    <xf numFmtId="4" fontId="31" fillId="13" borderId="55" xfId="0" applyNumberFormat="1" applyFont="1" applyFill="1" applyBorder="1" applyAlignment="1" applyProtection="1">
      <alignment vertical="center" wrapText="1"/>
      <protection locked="0"/>
    </xf>
    <xf numFmtId="3" fontId="32" fillId="3" borderId="13" xfId="0" applyNumberFormat="1" applyFont="1" applyFill="1" applyBorder="1" applyAlignment="1" applyProtection="1">
      <alignment horizontal="center" vertical="center" wrapText="1"/>
      <protection locked="0"/>
    </xf>
    <xf numFmtId="0" fontId="31" fillId="3" borderId="13" xfId="0" applyFont="1" applyFill="1" applyBorder="1" applyAlignment="1" applyProtection="1">
      <alignment vertical="center" wrapText="1"/>
      <protection locked="0"/>
    </xf>
    <xf numFmtId="0" fontId="29" fillId="0" borderId="3" xfId="0" applyFont="1" applyFill="1" applyBorder="1" applyAlignment="1" applyProtection="1">
      <alignment horizontal="right" vertical="center" wrapText="1"/>
      <protection locked="0"/>
    </xf>
    <xf numFmtId="0" fontId="31" fillId="0" borderId="4" xfId="0" applyFont="1" applyBorder="1" applyAlignment="1" applyProtection="1">
      <alignment horizontal="right" vertical="center" wrapText="1"/>
      <protection locked="0"/>
    </xf>
    <xf numFmtId="0" fontId="31" fillId="0" borderId="4" xfId="0" applyFont="1" applyBorder="1" applyAlignment="1" applyProtection="1">
      <alignment vertical="center" wrapText="1"/>
      <protection locked="0"/>
    </xf>
    <xf numFmtId="0" fontId="31" fillId="0" borderId="33" xfId="0" applyFont="1" applyBorder="1" applyAlignment="1" applyProtection="1">
      <alignment vertical="center" wrapText="1"/>
      <protection locked="0"/>
    </xf>
    <xf numFmtId="4" fontId="31" fillId="0" borderId="25" xfId="0" applyNumberFormat="1" applyFont="1" applyBorder="1" applyAlignment="1" applyProtection="1">
      <alignment horizontal="right" vertical="center"/>
      <protection locked="0"/>
    </xf>
    <xf numFmtId="4" fontId="29" fillId="13" borderId="71" xfId="0" applyNumberFormat="1" applyFont="1" applyFill="1" applyBorder="1" applyAlignment="1" applyProtection="1">
      <alignment horizontal="right" vertical="center"/>
      <protection locked="0"/>
    </xf>
    <xf numFmtId="4" fontId="31" fillId="0" borderId="71" xfId="0" applyNumberFormat="1" applyFont="1" applyBorder="1" applyAlignment="1" applyProtection="1">
      <alignment horizontal="right" vertical="center"/>
      <protection locked="0"/>
    </xf>
    <xf numFmtId="0" fontId="29" fillId="0" borderId="70" xfId="0" applyFont="1" applyFill="1" applyBorder="1" applyAlignment="1" applyProtection="1">
      <alignment horizontal="left" vertical="center"/>
      <protection locked="0"/>
    </xf>
    <xf numFmtId="0" fontId="31" fillId="0" borderId="71" xfId="0" applyFont="1" applyBorder="1" applyAlignment="1" applyProtection="1">
      <alignment vertical="center"/>
      <protection locked="0"/>
    </xf>
    <xf numFmtId="0" fontId="29" fillId="4" borderId="69" xfId="0" applyFont="1" applyFill="1" applyBorder="1" applyAlignment="1" applyProtection="1">
      <alignment horizontal="center" vertical="center"/>
      <protection locked="0"/>
    </xf>
    <xf numFmtId="0" fontId="31" fillId="0" borderId="69" xfId="0" applyFont="1" applyBorder="1" applyAlignment="1" applyProtection="1">
      <alignment horizontal="center" vertical="center"/>
      <protection locked="0"/>
    </xf>
    <xf numFmtId="4" fontId="29" fillId="0" borderId="59" xfId="0" applyNumberFormat="1" applyFont="1" applyFill="1" applyBorder="1" applyAlignment="1" applyProtection="1">
      <alignment horizontal="right" vertical="center"/>
      <protection locked="0"/>
    </xf>
    <xf numFmtId="4" fontId="29" fillId="0" borderId="59" xfId="0" applyNumberFormat="1" applyFont="1" applyBorder="1" applyAlignment="1" applyProtection="1">
      <alignment horizontal="right" vertical="center"/>
      <protection locked="0"/>
    </xf>
    <xf numFmtId="4" fontId="31" fillId="0" borderId="25" xfId="0" applyNumberFormat="1" applyFont="1" applyFill="1" applyBorder="1" applyAlignment="1" applyProtection="1">
      <alignment horizontal="right" vertical="center"/>
      <protection locked="0"/>
    </xf>
    <xf numFmtId="0" fontId="29" fillId="0" borderId="51" xfId="0" applyFont="1" applyFill="1" applyBorder="1" applyAlignment="1" applyProtection="1">
      <alignment horizontal="left" vertical="center"/>
      <protection locked="0"/>
    </xf>
    <xf numFmtId="0" fontId="31" fillId="0" borderId="59" xfId="0" applyFont="1" applyBorder="1" applyAlignment="1" applyProtection="1">
      <alignment vertical="center"/>
      <protection locked="0"/>
    </xf>
    <xf numFmtId="0" fontId="31" fillId="0" borderId="39" xfId="0" applyFont="1" applyFill="1" applyBorder="1" applyAlignment="1" applyProtection="1">
      <alignment horizontal="left" vertical="center"/>
      <protection locked="0"/>
    </xf>
    <xf numFmtId="0" fontId="31" fillId="0" borderId="25" xfId="0" applyFont="1" applyBorder="1" applyAlignment="1" applyProtection="1">
      <alignment vertical="center"/>
      <protection locked="0"/>
    </xf>
    <xf numFmtId="0" fontId="38" fillId="0" borderId="39" xfId="0" applyFont="1" applyBorder="1" applyAlignment="1" applyProtection="1">
      <alignment horizontal="left" vertical="center"/>
      <protection locked="0"/>
    </xf>
    <xf numFmtId="49" fontId="31" fillId="3" borderId="35" xfId="0" applyNumberFormat="1" applyFont="1" applyFill="1" applyBorder="1" applyAlignment="1" applyProtection="1">
      <alignment horizontal="right" vertical="center" wrapText="1"/>
      <protection locked="0"/>
    </xf>
    <xf numFmtId="0" fontId="31" fillId="3" borderId="44" xfId="0" applyFont="1" applyFill="1" applyBorder="1" applyAlignment="1" applyProtection="1">
      <alignment horizontal="right" vertical="center" wrapText="1"/>
      <protection locked="0"/>
    </xf>
    <xf numFmtId="49" fontId="31" fillId="3" borderId="35" xfId="0" applyNumberFormat="1" applyFont="1" applyFill="1" applyBorder="1" applyAlignment="1" applyProtection="1">
      <alignment horizontal="right" vertical="center"/>
      <protection locked="0"/>
    </xf>
    <xf numFmtId="0" fontId="31" fillId="3" borderId="44" xfId="0" applyFont="1" applyFill="1" applyBorder="1" applyAlignment="1" applyProtection="1">
      <alignment horizontal="right" vertical="center"/>
      <protection locked="0"/>
    </xf>
    <xf numFmtId="49" fontId="31" fillId="3" borderId="63" xfId="0" applyNumberFormat="1" applyFont="1" applyFill="1" applyBorder="1" applyAlignment="1" applyProtection="1">
      <alignment horizontal="right" vertical="center" wrapText="1"/>
      <protection locked="0"/>
    </xf>
    <xf numFmtId="0" fontId="31" fillId="3" borderId="50" xfId="0" applyFont="1" applyFill="1" applyBorder="1" applyAlignment="1" applyProtection="1">
      <alignment horizontal="right" vertical="center"/>
      <protection locked="0"/>
    </xf>
    <xf numFmtId="49" fontId="29" fillId="0" borderId="60" xfId="0" applyNumberFormat="1" applyFont="1" applyFill="1" applyBorder="1" applyAlignment="1" applyProtection="1">
      <alignment horizontal="center" vertical="center" wrapText="1"/>
      <protection locked="0"/>
    </xf>
    <xf numFmtId="0" fontId="29" fillId="0" borderId="23" xfId="0" applyFont="1" applyBorder="1" applyAlignment="1" applyProtection="1">
      <alignment vertical="center" wrapText="1"/>
      <protection locked="0"/>
    </xf>
    <xf numFmtId="49" fontId="31" fillId="0" borderId="37" xfId="0" applyNumberFormat="1" applyFont="1" applyFill="1" applyBorder="1" applyAlignment="1" applyProtection="1">
      <alignment horizontal="center" vertical="center" wrapText="1"/>
      <protection locked="0"/>
    </xf>
    <xf numFmtId="0" fontId="31" fillId="0" borderId="17" xfId="0" applyFont="1" applyBorder="1" applyAlignment="1" applyProtection="1">
      <alignment vertical="center" wrapText="1"/>
      <protection locked="0"/>
    </xf>
    <xf numFmtId="49" fontId="31" fillId="0" borderId="38" xfId="0" applyNumberFormat="1" applyFont="1" applyFill="1" applyBorder="1" applyAlignment="1" applyProtection="1">
      <alignment horizontal="center" vertical="center" wrapText="1"/>
      <protection locked="0"/>
    </xf>
    <xf numFmtId="0" fontId="31" fillId="0" borderId="10" xfId="0" applyFont="1" applyBorder="1" applyAlignment="1" applyProtection="1">
      <alignment vertical="center" wrapText="1"/>
      <protection locked="0"/>
    </xf>
    <xf numFmtId="49" fontId="29" fillId="0" borderId="22" xfId="0" applyNumberFormat="1" applyFont="1" applyFill="1" applyBorder="1" applyAlignment="1" applyProtection="1">
      <alignment horizontal="right" vertical="center" wrapText="1"/>
      <protection locked="0"/>
    </xf>
    <xf numFmtId="0" fontId="31" fillId="0" borderId="61" xfId="0" applyFont="1" applyBorder="1" applyAlignment="1" applyProtection="1">
      <alignment horizontal="right" vertical="center" wrapText="1"/>
      <protection locked="0"/>
    </xf>
    <xf numFmtId="0" fontId="31" fillId="0" borderId="48"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50" xfId="0" applyFont="1" applyBorder="1" applyAlignment="1" applyProtection="1">
      <alignment horizontal="left" vertical="center" wrapText="1"/>
      <protection locked="0"/>
    </xf>
    <xf numFmtId="0" fontId="31" fillId="0" borderId="60" xfId="0" applyFont="1" applyBorder="1" applyAlignment="1" applyProtection="1">
      <alignment horizontal="left" vertical="center" wrapText="1"/>
      <protection locked="0"/>
    </xf>
    <xf numFmtId="0" fontId="31" fillId="0" borderId="58" xfId="0" applyFont="1" applyBorder="1" applyAlignment="1">
      <alignment horizontal="left" vertical="center" wrapText="1"/>
    </xf>
    <xf numFmtId="0" fontId="31" fillId="0" borderId="61" xfId="0" applyFont="1" applyBorder="1" applyAlignment="1">
      <alignment horizontal="left" vertical="center" wrapText="1"/>
    </xf>
    <xf numFmtId="0" fontId="31" fillId="0" borderId="37" xfId="0" applyFont="1" applyFill="1" applyBorder="1" applyAlignment="1" applyProtection="1">
      <alignment horizontal="left" vertical="center" wrapText="1"/>
      <protection locked="0"/>
    </xf>
    <xf numFmtId="0" fontId="31" fillId="0" borderId="18" xfId="0" applyFont="1" applyBorder="1" applyAlignment="1">
      <alignment horizontal="left" vertical="center" wrapText="1"/>
    </xf>
    <xf numFmtId="0" fontId="31" fillId="0" borderId="44" xfId="0" applyFont="1" applyBorder="1" applyAlignment="1">
      <alignment horizontal="left" vertical="center" wrapText="1"/>
    </xf>
    <xf numFmtId="0" fontId="31" fillId="2" borderId="4" xfId="0" applyFont="1" applyFill="1" applyBorder="1" applyAlignment="1" applyProtection="1">
      <alignment horizontal="left" vertical="center" wrapText="1"/>
      <protection locked="0"/>
    </xf>
    <xf numFmtId="0" fontId="36" fillId="0" borderId="9" xfId="0" applyFont="1" applyFill="1" applyBorder="1" applyAlignment="1" applyProtection="1">
      <alignment horizontal="center" vertical="center" wrapText="1"/>
      <protection locked="0"/>
    </xf>
    <xf numFmtId="0" fontId="36" fillId="0" borderId="9" xfId="0" applyFont="1" applyBorder="1" applyAlignment="1" applyProtection="1">
      <alignment horizontal="center" vertical="center" wrapText="1"/>
      <protection locked="0"/>
    </xf>
    <xf numFmtId="0" fontId="31" fillId="0" borderId="0"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wrapText="1"/>
      <protection locked="0"/>
    </xf>
    <xf numFmtId="3" fontId="31" fillId="0" borderId="0" xfId="0" applyNumberFormat="1" applyFont="1" applyFill="1" applyBorder="1" applyAlignment="1" applyProtection="1">
      <alignment horizontal="right" vertical="center" wrapText="1"/>
      <protection locked="0"/>
    </xf>
    <xf numFmtId="4" fontId="29" fillId="13" borderId="36" xfId="0" applyNumberFormat="1" applyFont="1" applyFill="1" applyBorder="1" applyAlignment="1" applyProtection="1">
      <alignment horizontal="right" vertical="center" wrapText="1"/>
      <protection locked="0"/>
    </xf>
    <xf numFmtId="4" fontId="29" fillId="22" borderId="5" xfId="0" applyNumberFormat="1" applyFont="1" applyFill="1" applyBorder="1" applyAlignment="1" applyProtection="1">
      <alignment horizontal="right" vertical="center" wrapText="1"/>
      <protection locked="0"/>
    </xf>
    <xf numFmtId="4" fontId="29" fillId="21" borderId="5" xfId="0" applyNumberFormat="1" applyFont="1" applyFill="1" applyBorder="1" applyAlignment="1" applyProtection="1">
      <alignment horizontal="right" vertical="center" wrapText="1"/>
      <protection locked="0"/>
    </xf>
    <xf numFmtId="3" fontId="31" fillId="0" borderId="9" xfId="0" applyNumberFormat="1" applyFont="1" applyFill="1" applyBorder="1" applyAlignment="1" applyProtection="1">
      <alignment horizontal="right" vertical="center" wrapText="1"/>
      <protection locked="0"/>
    </xf>
    <xf numFmtId="3" fontId="31" fillId="0" borderId="10" xfId="0" applyNumberFormat="1" applyFont="1" applyFill="1" applyBorder="1" applyAlignment="1" applyProtection="1">
      <alignment horizontal="right" vertical="center" wrapText="1"/>
      <protection locked="0"/>
    </xf>
    <xf numFmtId="4" fontId="29" fillId="13" borderId="66" xfId="0" applyNumberFormat="1" applyFont="1" applyFill="1" applyBorder="1" applyAlignment="1" applyProtection="1">
      <alignment horizontal="right" vertical="center" wrapText="1"/>
      <protection locked="0"/>
    </xf>
    <xf numFmtId="0" fontId="31" fillId="13" borderId="67" xfId="0" applyFont="1" applyFill="1" applyBorder="1" applyAlignment="1" applyProtection="1">
      <alignment horizontal="right" vertical="center" wrapText="1"/>
      <protection locked="0"/>
    </xf>
    <xf numFmtId="49" fontId="29" fillId="0" borderId="3" xfId="0" applyNumberFormat="1" applyFont="1" applyFill="1" applyBorder="1" applyAlignment="1" applyProtection="1">
      <alignment horizontal="right" vertical="center" wrapText="1"/>
      <protection locked="0"/>
    </xf>
    <xf numFmtId="49" fontId="29" fillId="4" borderId="61" xfId="0" applyNumberFormat="1" applyFont="1" applyFill="1" applyBorder="1" applyAlignment="1" applyProtection="1">
      <alignment horizontal="left" vertical="center" wrapText="1"/>
      <protection locked="0"/>
    </xf>
    <xf numFmtId="49" fontId="29" fillId="4" borderId="59" xfId="0" applyNumberFormat="1" applyFont="1" applyFill="1" applyBorder="1" applyAlignment="1" applyProtection="1">
      <alignment horizontal="left" vertical="center" wrapText="1"/>
      <protection locked="0"/>
    </xf>
    <xf numFmtId="49" fontId="31" fillId="4" borderId="28" xfId="0" applyNumberFormat="1" applyFont="1" applyFill="1" applyBorder="1" applyAlignment="1" applyProtection="1">
      <alignment horizontal="left" vertical="center" wrapText="1"/>
      <protection locked="0"/>
    </xf>
    <xf numFmtId="49" fontId="31" fillId="4" borderId="26" xfId="0" applyNumberFormat="1" applyFont="1" applyFill="1" applyBorder="1" applyAlignment="1" applyProtection="1">
      <alignment horizontal="left" vertical="center" wrapText="1"/>
      <protection locked="0"/>
    </xf>
    <xf numFmtId="0" fontId="32" fillId="3" borderId="0" xfId="0" applyFont="1" applyFill="1" applyBorder="1" applyAlignment="1" applyProtection="1">
      <alignment horizontal="center" vertical="center" wrapText="1"/>
      <protection locked="0"/>
    </xf>
    <xf numFmtId="0" fontId="37" fillId="3" borderId="0" xfId="0" applyFont="1" applyFill="1" applyBorder="1" applyAlignment="1" applyProtection="1">
      <alignment horizontal="center" vertical="center" wrapText="1"/>
      <protection locked="0"/>
    </xf>
    <xf numFmtId="0" fontId="13" fillId="32" borderId="24" xfId="0" applyNumberFormat="1" applyFont="1" applyFill="1" applyBorder="1" applyAlignment="1" applyProtection="1">
      <alignment horizontal="left" vertical="center" wrapText="1"/>
      <protection locked="0"/>
    </xf>
    <xf numFmtId="0" fontId="6" fillId="32" borderId="24" xfId="0" applyFont="1" applyFill="1" applyBorder="1" applyAlignment="1" applyProtection="1">
      <alignment horizontal="left" vertical="center"/>
      <protection locked="0"/>
    </xf>
    <xf numFmtId="0" fontId="7" fillId="31" borderId="22" xfId="0" applyFont="1" applyFill="1" applyBorder="1" applyAlignment="1" applyProtection="1">
      <alignment horizontal="left" vertical="center" wrapText="1"/>
      <protection locked="0"/>
    </xf>
    <xf numFmtId="0" fontId="7" fillId="31" borderId="58" xfId="0" applyFont="1" applyFill="1" applyBorder="1" applyAlignment="1" applyProtection="1">
      <alignment vertical="center" wrapText="1"/>
      <protection locked="0"/>
    </xf>
    <xf numFmtId="0" fontId="7" fillId="31" borderId="23" xfId="0" applyFont="1" applyFill="1" applyBorder="1" applyAlignment="1" applyProtection="1">
      <alignment vertical="center" wrapText="1"/>
      <protection locked="0"/>
    </xf>
    <xf numFmtId="0" fontId="6" fillId="4" borderId="2" xfId="0" applyNumberFormat="1" applyFont="1" applyFill="1" applyBorder="1" applyAlignment="1" applyProtection="1">
      <alignment vertical="center" wrapText="1"/>
      <protection locked="0"/>
    </xf>
    <xf numFmtId="0" fontId="6" fillId="4" borderId="2" xfId="0" applyFont="1" applyFill="1" applyBorder="1" applyAlignment="1" applyProtection="1">
      <alignment vertical="center" wrapText="1"/>
      <protection locked="0"/>
    </xf>
    <xf numFmtId="0" fontId="21" fillId="13" borderId="48" xfId="0" applyNumberFormat="1" applyFont="1" applyFill="1" applyBorder="1" applyAlignment="1" applyProtection="1">
      <alignment horizontal="center" vertical="center" wrapText="1"/>
      <protection locked="0"/>
    </xf>
    <xf numFmtId="0" fontId="17" fillId="13" borderId="49" xfId="0" applyFont="1" applyFill="1" applyBorder="1" applyAlignment="1" applyProtection="1">
      <alignment horizontal="center" vertical="center" wrapText="1"/>
      <protection locked="0"/>
    </xf>
    <xf numFmtId="0" fontId="17" fillId="13" borderId="50" xfId="0" applyFont="1" applyFill="1" applyBorder="1" applyAlignment="1" applyProtection="1">
      <alignment horizontal="center" vertical="center" wrapText="1"/>
      <protection locked="0"/>
    </xf>
    <xf numFmtId="0" fontId="6" fillId="4" borderId="69" xfId="0" applyFont="1" applyFill="1" applyBorder="1" applyAlignment="1" applyProtection="1">
      <alignment horizontal="right" vertical="center"/>
      <protection locked="0"/>
    </xf>
    <xf numFmtId="0" fontId="6" fillId="0" borderId="69" xfId="0" applyFont="1" applyBorder="1" applyAlignment="1" applyProtection="1">
      <alignment vertical="center"/>
      <protection locked="0"/>
    </xf>
    <xf numFmtId="0" fontId="9" fillId="0" borderId="4" xfId="0" applyNumberFormat="1"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7"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3" fontId="7" fillId="2" borderId="2" xfId="0" applyNumberFormat="1" applyFont="1" applyFill="1" applyBorder="1" applyAlignment="1" applyProtection="1">
      <alignment horizontal="center" vertical="center" wrapText="1"/>
      <protection locked="0"/>
    </xf>
    <xf numFmtId="49" fontId="7" fillId="2" borderId="3" xfId="0" applyNumberFormat="1" applyFont="1" applyFill="1" applyBorder="1" applyAlignment="1" applyProtection="1">
      <alignment horizontal="left" vertical="center" wrapText="1"/>
      <protection locked="0"/>
    </xf>
    <xf numFmtId="0" fontId="6" fillId="0" borderId="4" xfId="0" applyFont="1" applyBorder="1" applyAlignment="1" applyProtection="1">
      <alignment wrapText="1"/>
      <protection locked="0"/>
    </xf>
    <xf numFmtId="0" fontId="6" fillId="0" borderId="9" xfId="0" applyFont="1" applyBorder="1" applyAlignment="1" applyProtection="1">
      <alignment wrapText="1"/>
      <protection locked="0"/>
    </xf>
    <xf numFmtId="0" fontId="6" fillId="0" borderId="5" xfId="0" applyFont="1" applyBorder="1" applyAlignment="1" applyProtection="1">
      <alignment wrapText="1"/>
      <protection locked="0"/>
    </xf>
    <xf numFmtId="0" fontId="6" fillId="32" borderId="81" xfId="0" applyFont="1" applyFill="1" applyBorder="1" applyAlignment="1" applyProtection="1">
      <alignment horizontal="left" vertical="center"/>
      <protection locked="0"/>
    </xf>
    <xf numFmtId="0" fontId="13" fillId="32" borderId="80" xfId="0" applyNumberFormat="1" applyFont="1" applyFill="1" applyBorder="1" applyAlignment="1" applyProtection="1">
      <alignment horizontal="left" vertical="center" wrapText="1"/>
      <protection locked="0"/>
    </xf>
    <xf numFmtId="0" fontId="6" fillId="32" borderId="80" xfId="0" applyFont="1" applyFill="1" applyBorder="1" applyAlignment="1" applyProtection="1">
      <alignment horizontal="left" vertical="center"/>
      <protection locked="0"/>
    </xf>
    <xf numFmtId="0" fontId="6" fillId="0" borderId="35" xfId="0" quotePrefix="1" applyFont="1" applyBorder="1" applyAlignment="1" applyProtection="1">
      <alignment horizontal="right" vertical="center"/>
      <protection locked="0"/>
    </xf>
    <xf numFmtId="0" fontId="6" fillId="0" borderId="18" xfId="0" applyFont="1" applyBorder="1" applyAlignment="1" applyProtection="1">
      <alignment horizontal="right" vertical="center"/>
      <protection locked="0"/>
    </xf>
    <xf numFmtId="0" fontId="6" fillId="0" borderId="44" xfId="0" applyFont="1" applyBorder="1" applyAlignment="1" applyProtection="1">
      <alignment horizontal="right" vertical="center"/>
      <protection locked="0"/>
    </xf>
    <xf numFmtId="0" fontId="6" fillId="0" borderId="35" xfId="0" applyFont="1" applyBorder="1" applyAlignment="1" applyProtection="1">
      <alignment horizontal="right" vertical="center" wrapText="1"/>
      <protection locked="0"/>
    </xf>
    <xf numFmtId="0" fontId="6" fillId="0" borderId="20" xfId="0" applyFont="1" applyBorder="1" applyAlignment="1" applyProtection="1">
      <alignment horizontal="right" vertical="center" wrapText="1"/>
      <protection locked="0"/>
    </xf>
    <xf numFmtId="0" fontId="6" fillId="0" borderId="63" xfId="0" applyFont="1" applyBorder="1" applyAlignment="1" applyProtection="1">
      <alignment horizontal="right" vertical="center"/>
      <protection locked="0"/>
    </xf>
    <xf numFmtId="0" fontId="6" fillId="0" borderId="49" xfId="0" applyFont="1" applyBorder="1" applyAlignment="1" applyProtection="1">
      <alignment horizontal="right" vertical="center"/>
      <protection locked="0"/>
    </xf>
    <xf numFmtId="0" fontId="6" fillId="0" borderId="50" xfId="0" applyFont="1" applyBorder="1" applyAlignment="1" applyProtection="1">
      <alignment horizontal="right" vertical="center"/>
      <protection locked="0"/>
    </xf>
    <xf numFmtId="0" fontId="7" fillId="4" borderId="3" xfId="0" quotePrefix="1" applyFont="1" applyFill="1" applyBorder="1" applyAlignment="1" applyProtection="1">
      <alignment horizontal="right" vertical="center" wrapText="1"/>
      <protection locked="0"/>
    </xf>
    <xf numFmtId="0" fontId="7" fillId="4" borderId="4" xfId="0" applyFont="1" applyFill="1" applyBorder="1" applyAlignment="1" applyProtection="1">
      <alignment horizontal="right" vertical="center" wrapText="1"/>
      <protection locked="0"/>
    </xf>
    <xf numFmtId="0" fontId="6" fillId="4" borderId="4" xfId="0" applyFont="1" applyFill="1" applyBorder="1" applyAlignment="1" applyProtection="1">
      <alignment vertical="center" wrapText="1"/>
      <protection locked="0"/>
    </xf>
    <xf numFmtId="0" fontId="6" fillId="0" borderId="5" xfId="0" applyFont="1" applyBorder="1" applyAlignment="1" applyProtection="1">
      <alignment vertical="center"/>
      <protection locked="0"/>
    </xf>
    <xf numFmtId="0" fontId="20" fillId="0" borderId="0" xfId="0" applyFont="1" applyAlignment="1" applyProtection="1">
      <alignment vertical="center" wrapText="1"/>
      <protection locked="0"/>
    </xf>
    <xf numFmtId="0" fontId="7" fillId="4" borderId="35" xfId="0" quotePrefix="1" applyFont="1" applyFill="1" applyBorder="1" applyAlignment="1" applyProtection="1">
      <alignment horizontal="right" vertical="center" wrapText="1"/>
      <protection locked="0"/>
    </xf>
    <xf numFmtId="0" fontId="7" fillId="4" borderId="18" xfId="0" applyFont="1" applyFill="1" applyBorder="1" applyAlignment="1" applyProtection="1">
      <alignment horizontal="right" vertical="center" wrapText="1"/>
      <protection locked="0"/>
    </xf>
    <xf numFmtId="0" fontId="6" fillId="0" borderId="44" xfId="0" applyFont="1" applyBorder="1" applyAlignment="1" applyProtection="1">
      <alignment horizontal="right" vertical="center" wrapText="1"/>
      <protection locked="0"/>
    </xf>
    <xf numFmtId="0" fontId="19" fillId="0" borderId="35" xfId="0" quotePrefix="1" applyFont="1" applyBorder="1" applyAlignment="1" applyProtection="1">
      <alignment horizontal="right" vertical="center" wrapText="1"/>
      <protection locked="0"/>
    </xf>
    <xf numFmtId="0" fontId="11" fillId="0" borderId="18" xfId="0" applyFont="1" applyBorder="1" applyAlignment="1" applyProtection="1">
      <alignment horizontal="right" vertical="center" wrapText="1"/>
      <protection locked="0"/>
    </xf>
    <xf numFmtId="0" fontId="8" fillId="0" borderId="44" xfId="0" applyFont="1" applyBorder="1" applyAlignment="1" applyProtection="1">
      <alignment vertical="center" wrapText="1"/>
      <protection locked="0"/>
    </xf>
    <xf numFmtId="0" fontId="7" fillId="0" borderId="35" xfId="0" quotePrefix="1" applyFont="1" applyBorder="1" applyAlignment="1" applyProtection="1">
      <alignment horizontal="right" vertical="center" wrapText="1"/>
      <protection locked="0"/>
    </xf>
    <xf numFmtId="0" fontId="7" fillId="0" borderId="18" xfId="0" applyFont="1" applyBorder="1" applyAlignment="1" applyProtection="1">
      <alignment vertical="center" wrapText="1"/>
      <protection locked="0"/>
    </xf>
    <xf numFmtId="0" fontId="7" fillId="0" borderId="44" xfId="0" applyFont="1" applyBorder="1" applyAlignment="1" applyProtection="1">
      <alignment vertical="center" wrapText="1"/>
      <protection locked="0"/>
    </xf>
    <xf numFmtId="0" fontId="21" fillId="6" borderId="48" xfId="0" applyNumberFormat="1" applyFont="1" applyFill="1" applyBorder="1" applyAlignment="1" applyProtection="1">
      <alignment horizontal="center" vertical="center" wrapText="1"/>
      <protection locked="0"/>
    </xf>
    <xf numFmtId="0" fontId="17" fillId="0" borderId="50" xfId="0" applyNumberFormat="1" applyFont="1" applyBorder="1" applyAlignment="1" applyProtection="1">
      <alignment vertical="center" wrapText="1"/>
      <protection locked="0"/>
    </xf>
    <xf numFmtId="49" fontId="7" fillId="4" borderId="63" xfId="0" applyNumberFormat="1" applyFont="1" applyFill="1" applyBorder="1" applyAlignment="1" applyProtection="1">
      <alignment horizontal="right" vertical="center"/>
      <protection locked="0"/>
    </xf>
    <xf numFmtId="0" fontId="7" fillId="4" borderId="3" xfId="0" applyFont="1" applyFill="1" applyBorder="1" applyAlignment="1" applyProtection="1">
      <alignment horizontal="right" vertical="center" wrapText="1"/>
      <protection locked="0"/>
    </xf>
    <xf numFmtId="0" fontId="6" fillId="0" borderId="4" xfId="0" applyFont="1" applyBorder="1" applyAlignment="1" applyProtection="1">
      <alignment horizontal="right" vertical="center" wrapText="1"/>
      <protection locked="0"/>
    </xf>
    <xf numFmtId="0" fontId="6" fillId="0" borderId="4"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7" fillId="4" borderId="3" xfId="0" applyFont="1" applyFill="1" applyBorder="1" applyAlignment="1" applyProtection="1">
      <alignment vertical="center" wrapText="1"/>
      <protection locked="0"/>
    </xf>
    <xf numFmtId="0" fontId="7" fillId="4" borderId="4" xfId="0" applyFont="1" applyFill="1" applyBorder="1" applyAlignment="1" applyProtection="1">
      <alignment vertical="center" wrapText="1"/>
      <protection locked="0"/>
    </xf>
    <xf numFmtId="0" fontId="7" fillId="0" borderId="35" xfId="0" quotePrefix="1" applyFont="1" applyBorder="1" applyAlignment="1" applyProtection="1">
      <alignment horizontal="right" vertical="center"/>
      <protection locked="0"/>
    </xf>
    <xf numFmtId="0" fontId="7" fillId="0" borderId="18" xfId="0" applyFont="1" applyBorder="1" applyAlignment="1" applyProtection="1">
      <alignment horizontal="right" vertical="center"/>
      <protection locked="0"/>
    </xf>
    <xf numFmtId="0" fontId="7" fillId="0" borderId="44" xfId="0" applyFont="1" applyBorder="1" applyAlignment="1" applyProtection="1">
      <alignment horizontal="right" vertical="center"/>
      <protection locked="0"/>
    </xf>
    <xf numFmtId="0" fontId="6" fillId="0" borderId="34" xfId="0" applyFont="1" applyBorder="1" applyAlignment="1" applyProtection="1">
      <alignment horizontal="right" vertical="center" wrapText="1"/>
      <protection locked="0"/>
    </xf>
    <xf numFmtId="0" fontId="6" fillId="0" borderId="45" xfId="0" applyFont="1" applyBorder="1" applyAlignment="1" applyProtection="1">
      <alignment horizontal="right" vertical="center"/>
      <protection locked="0"/>
    </xf>
    <xf numFmtId="0" fontId="6" fillId="3" borderId="35" xfId="0" quotePrefix="1" applyFont="1" applyFill="1" applyBorder="1" applyAlignment="1" applyProtection="1">
      <alignment horizontal="right" vertical="center" wrapText="1"/>
      <protection locked="0"/>
    </xf>
    <xf numFmtId="0" fontId="6" fillId="3" borderId="18" xfId="0" applyFont="1" applyFill="1" applyBorder="1" applyAlignment="1" applyProtection="1">
      <alignment horizontal="right" vertical="center" wrapText="1"/>
      <protection locked="0"/>
    </xf>
    <xf numFmtId="0" fontId="6" fillId="3" borderId="44" xfId="0" applyFont="1" applyFill="1" applyBorder="1" applyAlignment="1" applyProtection="1">
      <alignment vertical="center"/>
      <protection locked="0"/>
    </xf>
    <xf numFmtId="0" fontId="7"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49" fontId="7" fillId="4" borderId="3" xfId="0" applyNumberFormat="1" applyFont="1" applyFill="1" applyBorder="1" applyAlignment="1" applyProtection="1">
      <alignment horizontal="right" vertical="center"/>
      <protection locked="0"/>
    </xf>
    <xf numFmtId="0" fontId="6" fillId="0" borderId="4" xfId="0" applyFont="1" applyBorder="1" applyAlignment="1" applyProtection="1">
      <alignment vertical="center"/>
      <protection locked="0"/>
    </xf>
    <xf numFmtId="0" fontId="6" fillId="0" borderId="33" xfId="0" applyFont="1" applyBorder="1" applyAlignment="1" applyProtection="1">
      <alignment vertical="center"/>
      <protection locked="0"/>
    </xf>
    <xf numFmtId="49" fontId="7" fillId="0" borderId="22" xfId="0" applyNumberFormat="1" applyFont="1" applyFill="1" applyBorder="1" applyAlignment="1" applyProtection="1">
      <alignment horizontal="right" vertical="center" wrapText="1"/>
      <protection locked="0"/>
    </xf>
    <xf numFmtId="0" fontId="6" fillId="0" borderId="58" xfId="0" applyFont="1" applyBorder="1" applyAlignment="1" applyProtection="1">
      <alignment horizontal="right" vertical="center" wrapText="1"/>
      <protection locked="0"/>
    </xf>
    <xf numFmtId="0" fontId="6" fillId="0" borderId="61" xfId="0" applyFont="1" applyBorder="1" applyAlignment="1" applyProtection="1">
      <protection locked="0"/>
    </xf>
    <xf numFmtId="0" fontId="7" fillId="4" borderId="63" xfId="0" quotePrefix="1" applyFont="1" applyFill="1" applyBorder="1" applyAlignment="1" applyProtection="1">
      <alignment horizontal="right" vertical="center"/>
      <protection locked="0"/>
    </xf>
    <xf numFmtId="0" fontId="6" fillId="4" borderId="49" xfId="0" applyFont="1" applyFill="1" applyBorder="1" applyAlignment="1" applyProtection="1">
      <alignment horizontal="right" vertical="center"/>
      <protection locked="0"/>
    </xf>
    <xf numFmtId="0" fontId="6" fillId="4" borderId="49" xfId="0" applyFont="1" applyFill="1" applyBorder="1" applyAlignment="1" applyProtection="1">
      <alignment vertical="center"/>
      <protection locked="0"/>
    </xf>
    <xf numFmtId="0" fontId="6" fillId="4" borderId="50" xfId="0" applyFont="1" applyFill="1" applyBorder="1" applyAlignment="1" applyProtection="1">
      <alignment vertical="center"/>
      <protection locked="0"/>
    </xf>
    <xf numFmtId="49" fontId="6" fillId="0" borderId="35" xfId="0" applyNumberFormat="1" applyFont="1" applyFill="1" applyBorder="1" applyAlignment="1" applyProtection="1">
      <alignment horizontal="right" vertical="center" wrapText="1"/>
      <protection locked="0"/>
    </xf>
    <xf numFmtId="0" fontId="6" fillId="0" borderId="18" xfId="0" applyFont="1" applyBorder="1" applyAlignment="1" applyProtection="1">
      <alignment horizontal="right" vertical="center" wrapText="1"/>
      <protection locked="0"/>
    </xf>
    <xf numFmtId="0" fontId="6" fillId="0" borderId="44" xfId="0" applyFont="1" applyBorder="1" applyAlignment="1" applyProtection="1">
      <protection locked="0"/>
    </xf>
    <xf numFmtId="49" fontId="7" fillId="4" borderId="42" xfId="0" applyNumberFormat="1" applyFont="1" applyFill="1" applyBorder="1" applyAlignment="1" applyProtection="1">
      <alignment horizontal="right" vertical="center"/>
      <protection locked="0"/>
    </xf>
    <xf numFmtId="0" fontId="6" fillId="0" borderId="26" xfId="0" applyFont="1" applyBorder="1" applyAlignment="1" applyProtection="1">
      <alignment horizontal="right" vertical="center"/>
      <protection locked="0"/>
    </xf>
    <xf numFmtId="0" fontId="7"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3" borderId="44" xfId="0" applyFont="1" applyFill="1" applyBorder="1" applyAlignment="1" applyProtection="1">
      <alignment horizontal="right" vertical="center"/>
      <protection locked="0"/>
    </xf>
    <xf numFmtId="0" fontId="24" fillId="8" borderId="37" xfId="0" applyNumberFormat="1" applyFont="1" applyFill="1" applyBorder="1" applyAlignment="1" applyProtection="1">
      <alignment horizontal="center" vertical="center" wrapText="1"/>
      <protection locked="0"/>
    </xf>
    <xf numFmtId="0" fontId="25" fillId="0" borderId="44" xfId="0" applyFont="1" applyBorder="1" applyAlignment="1" applyProtection="1">
      <alignment horizontal="center" vertical="center"/>
      <protection locked="0"/>
    </xf>
    <xf numFmtId="49" fontId="6" fillId="3" borderId="48" xfId="0" applyNumberFormat="1" applyFont="1" applyFill="1" applyBorder="1" applyAlignment="1" applyProtection="1">
      <alignment horizontal="left" vertical="center" wrapText="1"/>
      <protection locked="0"/>
    </xf>
    <xf numFmtId="49" fontId="6" fillId="0" borderId="49" xfId="0" applyNumberFormat="1" applyFont="1" applyBorder="1" applyAlignment="1" applyProtection="1">
      <alignment horizontal="left" vertical="center" wrapText="1"/>
      <protection locked="0"/>
    </xf>
    <xf numFmtId="49" fontId="6" fillId="0" borderId="55" xfId="0" applyNumberFormat="1" applyFont="1" applyBorder="1" applyAlignment="1" applyProtection="1">
      <alignment horizontal="left" vertical="center" wrapText="1"/>
      <protection locked="0"/>
    </xf>
    <xf numFmtId="0" fontId="7" fillId="0" borderId="1" xfId="0" applyFont="1" applyBorder="1" applyAlignment="1" applyProtection="1">
      <alignment horizontal="center" wrapText="1"/>
      <protection locked="0"/>
    </xf>
    <xf numFmtId="0" fontId="7" fillId="0" borderId="7" xfId="0" applyFont="1" applyBorder="1" applyAlignment="1" applyProtection="1">
      <alignment horizont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6" fillId="0" borderId="3"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5" xfId="0" applyFont="1" applyBorder="1" applyAlignment="1" applyProtection="1">
      <alignment vertical="top" wrapText="1"/>
      <protection locked="0"/>
    </xf>
    <xf numFmtId="0" fontId="7" fillId="4" borderId="68"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49" fontId="6" fillId="3" borderId="37" xfId="0" applyNumberFormat="1" applyFont="1" applyFill="1" applyBorder="1" applyAlignment="1" applyProtection="1">
      <alignment horizontal="left" vertical="center" wrapText="1"/>
      <protection locked="0"/>
    </xf>
    <xf numFmtId="49" fontId="6" fillId="0" borderId="18" xfId="0" applyNumberFormat="1" applyFont="1" applyBorder="1" applyAlignment="1" applyProtection="1">
      <alignment horizontal="left" vertical="center" wrapText="1"/>
      <protection locked="0"/>
    </xf>
    <xf numFmtId="49" fontId="6" fillId="0" borderId="17" xfId="0" applyNumberFormat="1" applyFont="1" applyBorder="1" applyAlignment="1" applyProtection="1">
      <alignment horizontal="left" vertical="center" wrapText="1"/>
      <protection locked="0"/>
    </xf>
    <xf numFmtId="4" fontId="14" fillId="4" borderId="59" xfId="0" applyNumberFormat="1" applyFont="1" applyFill="1" applyBorder="1" applyAlignment="1" applyProtection="1">
      <alignment horizontal="center" vertical="center" wrapText="1"/>
      <protection locked="0"/>
    </xf>
    <xf numFmtId="0" fontId="6" fillId="0" borderId="60" xfId="0" applyFont="1" applyBorder="1" applyAlignment="1" applyProtection="1">
      <alignment vertical="center"/>
      <protection locked="0"/>
    </xf>
    <xf numFmtId="3" fontId="6" fillId="3" borderId="25" xfId="0" applyNumberFormat="1" applyFont="1" applyFill="1" applyBorder="1" applyAlignment="1" applyProtection="1">
      <alignment horizontal="right" vertical="center"/>
      <protection locked="0"/>
    </xf>
    <xf numFmtId="3" fontId="6" fillId="0" borderId="37" xfId="0" applyNumberFormat="1" applyFont="1" applyBorder="1" applyAlignment="1" applyProtection="1">
      <alignment horizontal="right" vertical="center"/>
      <protection locked="0"/>
    </xf>
    <xf numFmtId="3" fontId="6" fillId="3" borderId="26" xfId="0" applyNumberFormat="1" applyFont="1" applyFill="1" applyBorder="1" applyAlignment="1" applyProtection="1">
      <alignment horizontal="right" vertical="center"/>
      <protection locked="0"/>
    </xf>
    <xf numFmtId="3" fontId="6" fillId="0" borderId="48" xfId="0" applyNumberFormat="1" applyFont="1" applyBorder="1" applyAlignment="1" applyProtection="1">
      <alignment horizontal="right" vertical="center"/>
      <protection locked="0"/>
    </xf>
    <xf numFmtId="3" fontId="6" fillId="3" borderId="37" xfId="0" applyNumberFormat="1" applyFont="1" applyFill="1" applyBorder="1" applyAlignment="1" applyProtection="1">
      <alignment horizontal="right" vertical="center"/>
      <protection locked="0"/>
    </xf>
    <xf numFmtId="3" fontId="6" fillId="0" borderId="18" xfId="0" applyNumberFormat="1" applyFont="1" applyBorder="1" applyAlignment="1" applyProtection="1">
      <alignment horizontal="right" vertical="center"/>
      <protection locked="0"/>
    </xf>
    <xf numFmtId="3" fontId="35" fillId="28" borderId="2" xfId="0" applyNumberFormat="1" applyFont="1" applyFill="1" applyBorder="1" applyAlignment="1" applyProtection="1">
      <alignment horizontal="right" vertical="center"/>
      <protection locked="0"/>
    </xf>
  </cellXfs>
  <cellStyles count="827">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1" builtinId="8" hidden="1"/>
    <cellStyle name="Lien hypertexte" xfId="743" builtinId="8" hidden="1"/>
    <cellStyle name="Lien hypertexte" xfId="745" builtinId="8" hidden="1"/>
    <cellStyle name="Lien hypertexte" xfId="747" builtinId="8" hidden="1"/>
    <cellStyle name="Lien hypertexte" xfId="749" builtinId="8" hidden="1"/>
    <cellStyle name="Lien hypertexte" xfId="751" builtinId="8" hidden="1"/>
    <cellStyle name="Lien hypertexte" xfId="753" builtinId="8" hidden="1"/>
    <cellStyle name="Lien hypertexte" xfId="755" builtinId="8" hidden="1"/>
    <cellStyle name="Lien hypertexte" xfId="757" builtinId="8" hidden="1"/>
    <cellStyle name="Lien hypertexte" xfId="759" builtinId="8" hidden="1"/>
    <cellStyle name="Lien hypertexte" xfId="761"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xfId="805" builtinId="8" hidden="1"/>
    <cellStyle name="Lien hypertexte" xfId="807" builtinId="8" hidden="1"/>
    <cellStyle name="Lien hypertexte" xfId="809" builtinId="8" hidden="1"/>
    <cellStyle name="Lien hypertexte" xfId="811" builtinId="8" hidden="1"/>
    <cellStyle name="Lien hypertexte" xfId="813" builtinId="8" hidden="1"/>
    <cellStyle name="Lien hypertexte" xfId="815" builtinId="8" hidden="1"/>
    <cellStyle name="Lien hypertexte" xfId="817" builtinId="8" hidden="1"/>
    <cellStyle name="Lien hypertexte" xfId="819" builtinId="8" hidden="1"/>
    <cellStyle name="Lien hypertexte" xfId="821" builtinId="8" hidden="1"/>
    <cellStyle name="Lien hypertexte" xfId="823" builtinId="8" hidden="1"/>
    <cellStyle name="Lien hypertexte" xfId="82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2" builtinId="9" hidden="1"/>
    <cellStyle name="Lien hypertexte visité" xfId="744" builtinId="9" hidden="1"/>
    <cellStyle name="Lien hypertexte visité" xfId="746" builtinId="9" hidden="1"/>
    <cellStyle name="Lien hypertexte visité" xfId="748" builtinId="9" hidden="1"/>
    <cellStyle name="Lien hypertexte visité" xfId="750" builtinId="9" hidden="1"/>
    <cellStyle name="Lien hypertexte visité" xfId="752" builtinId="9" hidden="1"/>
    <cellStyle name="Lien hypertexte visité" xfId="754" builtinId="9" hidden="1"/>
    <cellStyle name="Lien hypertexte visité" xfId="756" builtinId="9" hidden="1"/>
    <cellStyle name="Lien hypertexte visité" xfId="758" builtinId="9" hidden="1"/>
    <cellStyle name="Lien hypertexte visité" xfId="760" builtinId="9" hidden="1"/>
    <cellStyle name="Lien hypertexte visité" xfId="762"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Lien hypertexte visité" xfId="806" builtinId="9" hidden="1"/>
    <cellStyle name="Lien hypertexte visité" xfId="808" builtinId="9" hidden="1"/>
    <cellStyle name="Lien hypertexte visité" xfId="810" builtinId="9" hidden="1"/>
    <cellStyle name="Lien hypertexte visité" xfId="812" builtinId="9" hidden="1"/>
    <cellStyle name="Lien hypertexte visité" xfId="814" builtinId="9" hidden="1"/>
    <cellStyle name="Lien hypertexte visité" xfId="816" builtinId="9" hidden="1"/>
    <cellStyle name="Lien hypertexte visité" xfId="818" builtinId="9" hidden="1"/>
    <cellStyle name="Lien hypertexte visité" xfId="820" builtinId="9" hidden="1"/>
    <cellStyle name="Lien hypertexte visité" xfId="822" builtinId="9" hidden="1"/>
    <cellStyle name="Lien hypertexte visité" xfId="824" builtinId="9" hidden="1"/>
    <cellStyle name="Lien hypertexte visité" xfId="826" builtinId="9" hidden="1"/>
    <cellStyle name="Normal" xfId="0" builtinId="0"/>
  </cellStyles>
  <dxfs count="3">
    <dxf>
      <numFmt numFmtId="167" formatCode=";;;"/>
    </dxf>
    <dxf>
      <numFmt numFmtId="167" formatCode=";;;"/>
    </dxf>
    <dxf>
      <numFmt numFmtId="167" formatCode=";;;"/>
    </dxf>
  </dxfs>
  <tableStyles count="0" defaultTableStyle="TableStyleMedium9" defaultPivotStyle="PivotStyleMedium4"/>
  <colors>
    <mruColors>
      <color rgb="FFF7AB49"/>
      <color rgb="FFFF8000"/>
      <color rgb="FF0033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279400</xdr:colOff>
      <xdr:row>8</xdr:row>
      <xdr:rowOff>190500</xdr:rowOff>
    </xdr:from>
    <xdr:to>
      <xdr:col>7</xdr:col>
      <xdr:colOff>1549400</xdr:colOff>
      <xdr:row>14</xdr:row>
      <xdr:rowOff>127000</xdr:rowOff>
    </xdr:to>
    <xdr:grpSp>
      <xdr:nvGrpSpPr>
        <xdr:cNvPr id="9" name="Grouper 8">
          <a:extLst>
            <a:ext uri="{FF2B5EF4-FFF2-40B4-BE49-F238E27FC236}">
              <a16:creationId xmlns:a16="http://schemas.microsoft.com/office/drawing/2014/main" id="{00000000-0008-0000-0000-000009000000}"/>
            </a:ext>
          </a:extLst>
        </xdr:cNvPr>
        <xdr:cNvGrpSpPr/>
      </xdr:nvGrpSpPr>
      <xdr:grpSpPr>
        <a:xfrm>
          <a:off x="5588000" y="1841500"/>
          <a:ext cx="2451100" cy="1016000"/>
          <a:chOff x="5588000" y="1993900"/>
          <a:chExt cx="2451100" cy="1117600"/>
        </a:xfrm>
      </xdr:grpSpPr>
      <xdr:sp macro="" textlink="">
        <xdr:nvSpPr>
          <xdr:cNvPr id="3" name="Rectangle 2">
            <a:extLst>
              <a:ext uri="{FF2B5EF4-FFF2-40B4-BE49-F238E27FC236}">
                <a16:creationId xmlns:a16="http://schemas.microsoft.com/office/drawing/2014/main" id="{00000000-0008-0000-0000-000003000000}"/>
              </a:ext>
            </a:extLst>
          </xdr:cNvPr>
          <xdr:cNvSpPr/>
        </xdr:nvSpPr>
        <xdr:spPr>
          <a:xfrm>
            <a:off x="6629400" y="1993900"/>
            <a:ext cx="1409700" cy="87630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Calibri"/>
                <a:ea typeface="+mn-ea"/>
                <a:cs typeface="Calibri"/>
              </a:rPr>
              <a:t>Reprendre tous les montants présentés dans le plan de financement du budget accepté par le Conseil</a:t>
            </a:r>
          </a:p>
        </xdr:txBody>
      </xdr:sp>
      <xdr:cxnSp macro="">
        <xdr:nvCxnSpPr>
          <xdr:cNvPr id="10" name="Connecteur droit avec flèche 9">
            <a:extLst>
              <a:ext uri="{FF2B5EF4-FFF2-40B4-BE49-F238E27FC236}">
                <a16:creationId xmlns:a16="http://schemas.microsoft.com/office/drawing/2014/main" id="{00000000-0008-0000-0000-00000A000000}"/>
              </a:ext>
            </a:extLst>
          </xdr:cNvPr>
          <xdr:cNvCxnSpPr/>
        </xdr:nvCxnSpPr>
        <xdr:spPr>
          <a:xfrm flipH="1">
            <a:off x="5588000" y="2540000"/>
            <a:ext cx="1041400" cy="571500"/>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774700</xdr:colOff>
      <xdr:row>0</xdr:row>
      <xdr:rowOff>165100</xdr:rowOff>
    </xdr:from>
    <xdr:to>
      <xdr:col>7</xdr:col>
      <xdr:colOff>1574800</xdr:colOff>
      <xdr:row>6</xdr:row>
      <xdr:rowOff>63500</xdr:rowOff>
    </xdr:to>
    <xdr:grpSp>
      <xdr:nvGrpSpPr>
        <xdr:cNvPr id="6" name="Grouper 5">
          <a:extLst>
            <a:ext uri="{FF2B5EF4-FFF2-40B4-BE49-F238E27FC236}">
              <a16:creationId xmlns:a16="http://schemas.microsoft.com/office/drawing/2014/main" id="{00000000-0008-0000-0000-000006000000}"/>
            </a:ext>
          </a:extLst>
        </xdr:cNvPr>
        <xdr:cNvGrpSpPr/>
      </xdr:nvGrpSpPr>
      <xdr:grpSpPr>
        <a:xfrm>
          <a:off x="4432300" y="152400"/>
          <a:ext cx="3632200" cy="1282700"/>
          <a:chOff x="4432300" y="165100"/>
          <a:chExt cx="3632200" cy="1397000"/>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6642100" y="165100"/>
            <a:ext cx="1422400" cy="99060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a:solidFill>
                  <a:schemeClr val="tx1"/>
                </a:solidFill>
                <a:latin typeface="Calibri"/>
                <a:cs typeface="Calibri"/>
              </a:rPr>
              <a:t>La période</a:t>
            </a:r>
            <a:r>
              <a:rPr lang="fr-FR" sz="900" b="1" baseline="0">
                <a:solidFill>
                  <a:schemeClr val="tx1"/>
                </a:solidFill>
                <a:latin typeface="Calibri"/>
                <a:cs typeface="Calibri"/>
              </a:rPr>
              <a:t> du rapport porte toujours à partir du début du projet (en comprenant, le cas échéant, la période de soudure).</a:t>
            </a:r>
            <a:endParaRPr lang="fr-FR" sz="900" b="1">
              <a:solidFill>
                <a:schemeClr val="tx1"/>
              </a:solidFill>
              <a:latin typeface="Calibri"/>
              <a:cs typeface="Calibri"/>
            </a:endParaRPr>
          </a:p>
        </xdr:txBody>
      </xdr:sp>
      <xdr:cxnSp macro="">
        <xdr:nvCxnSpPr>
          <xdr:cNvPr id="11" name="Connecteur droit 10">
            <a:extLst>
              <a:ext uri="{FF2B5EF4-FFF2-40B4-BE49-F238E27FC236}">
                <a16:creationId xmlns:a16="http://schemas.microsoft.com/office/drawing/2014/main" id="{00000000-0008-0000-0000-00000B000000}"/>
              </a:ext>
            </a:extLst>
          </xdr:cNvPr>
          <xdr:cNvCxnSpPr/>
        </xdr:nvCxnSpPr>
        <xdr:spPr>
          <a:xfrm flipH="1">
            <a:off x="4432300" y="850900"/>
            <a:ext cx="2222500" cy="711200"/>
          </a:xfrm>
          <a:prstGeom prst="line">
            <a:avLst/>
          </a:prstGeom>
          <a:ln w="25400" cap="flat">
            <a:solidFill>
              <a:srgbClr val="F7AB49"/>
            </a:solidFill>
            <a:bevel/>
            <a:tailEnd type="triangle" w="lg"/>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533400</xdr:colOff>
      <xdr:row>17</xdr:row>
      <xdr:rowOff>0</xdr:rowOff>
    </xdr:from>
    <xdr:to>
      <xdr:col>7</xdr:col>
      <xdr:colOff>1511300</xdr:colOff>
      <xdr:row>22</xdr:row>
      <xdr:rowOff>114300</xdr:rowOff>
    </xdr:to>
    <xdr:grpSp>
      <xdr:nvGrpSpPr>
        <xdr:cNvPr id="12" name="Grouper 11">
          <a:extLst>
            <a:ext uri="{FF2B5EF4-FFF2-40B4-BE49-F238E27FC236}">
              <a16:creationId xmlns:a16="http://schemas.microsoft.com/office/drawing/2014/main" id="{00000000-0008-0000-0000-00000C000000}"/>
            </a:ext>
          </a:extLst>
        </xdr:cNvPr>
        <xdr:cNvGrpSpPr/>
      </xdr:nvGrpSpPr>
      <xdr:grpSpPr>
        <a:xfrm>
          <a:off x="6413500" y="3213100"/>
          <a:ext cx="1587500" cy="889000"/>
          <a:chOff x="6413500" y="3479800"/>
          <a:chExt cx="1587500" cy="965200"/>
        </a:xfrm>
      </xdr:grpSpPr>
      <xdr:sp macro="" textlink="">
        <xdr:nvSpPr>
          <xdr:cNvPr id="4" name="Rectangle 3">
            <a:extLst>
              <a:ext uri="{FF2B5EF4-FFF2-40B4-BE49-F238E27FC236}">
                <a16:creationId xmlns:a16="http://schemas.microsoft.com/office/drawing/2014/main" id="{00000000-0008-0000-0000-000004000000}"/>
              </a:ext>
            </a:extLst>
          </xdr:cNvPr>
          <xdr:cNvSpPr/>
        </xdr:nvSpPr>
        <xdr:spPr>
          <a:xfrm>
            <a:off x="6629400" y="3479800"/>
            <a:ext cx="1371600" cy="60960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Calibri"/>
                <a:ea typeface="+mn-ea"/>
                <a:cs typeface="Calibri"/>
              </a:rPr>
              <a:t>Reprendre le taux indiqué dans le budget accepté par le Conseil</a:t>
            </a:r>
          </a:p>
        </xdr:txBody>
      </xdr:sp>
      <xdr:cxnSp macro="">
        <xdr:nvCxnSpPr>
          <xdr:cNvPr id="16" name="Connecteur droit avec flèche 15">
            <a:extLst>
              <a:ext uri="{FF2B5EF4-FFF2-40B4-BE49-F238E27FC236}">
                <a16:creationId xmlns:a16="http://schemas.microsoft.com/office/drawing/2014/main" id="{00000000-0008-0000-0000-000010000000}"/>
              </a:ext>
            </a:extLst>
          </xdr:cNvPr>
          <xdr:cNvCxnSpPr/>
        </xdr:nvCxnSpPr>
        <xdr:spPr>
          <a:xfrm flipH="1">
            <a:off x="6413500" y="4064000"/>
            <a:ext cx="279400" cy="381000"/>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63500</xdr:colOff>
      <xdr:row>24</xdr:row>
      <xdr:rowOff>0</xdr:rowOff>
    </xdr:from>
    <xdr:to>
      <xdr:col>7</xdr:col>
      <xdr:colOff>1498600</xdr:colOff>
      <xdr:row>29</xdr:row>
      <xdr:rowOff>127000</xdr:rowOff>
    </xdr:to>
    <xdr:grpSp>
      <xdr:nvGrpSpPr>
        <xdr:cNvPr id="14" name="Grouper 13">
          <a:extLst>
            <a:ext uri="{FF2B5EF4-FFF2-40B4-BE49-F238E27FC236}">
              <a16:creationId xmlns:a16="http://schemas.microsoft.com/office/drawing/2014/main" id="{00000000-0008-0000-0000-00000E000000}"/>
            </a:ext>
          </a:extLst>
        </xdr:cNvPr>
        <xdr:cNvGrpSpPr/>
      </xdr:nvGrpSpPr>
      <xdr:grpSpPr>
        <a:xfrm>
          <a:off x="4610100" y="4279900"/>
          <a:ext cx="3378200" cy="914400"/>
          <a:chOff x="4610100" y="4648200"/>
          <a:chExt cx="3378200" cy="990600"/>
        </a:xfrm>
      </xdr:grpSpPr>
      <xdr:sp macro="" textlink="">
        <xdr:nvSpPr>
          <xdr:cNvPr id="5" name="Rectangle 4">
            <a:extLst>
              <a:ext uri="{FF2B5EF4-FFF2-40B4-BE49-F238E27FC236}">
                <a16:creationId xmlns:a16="http://schemas.microsoft.com/office/drawing/2014/main" id="{00000000-0008-0000-0000-000005000000}"/>
              </a:ext>
            </a:extLst>
          </xdr:cNvPr>
          <xdr:cNvSpPr/>
        </xdr:nvSpPr>
        <xdr:spPr>
          <a:xfrm>
            <a:off x="6629400" y="4648200"/>
            <a:ext cx="1358900" cy="99060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Calibri"/>
                <a:ea typeface="+mn-ea"/>
                <a:cs typeface="Calibri"/>
              </a:rPr>
              <a:t>Reprendre l'éventuel solde FGC en Suisse du rapport final de la phase précédente si celui-ci n'a pas été remboursé à la FGC.</a:t>
            </a:r>
          </a:p>
        </xdr:txBody>
      </xdr:sp>
      <xdr:cxnSp macro="">
        <xdr:nvCxnSpPr>
          <xdr:cNvPr id="18" name="Connecteur droit avec flèche 17">
            <a:extLst>
              <a:ext uri="{FF2B5EF4-FFF2-40B4-BE49-F238E27FC236}">
                <a16:creationId xmlns:a16="http://schemas.microsoft.com/office/drawing/2014/main" id="{00000000-0008-0000-0000-000012000000}"/>
              </a:ext>
            </a:extLst>
          </xdr:cNvPr>
          <xdr:cNvCxnSpPr/>
        </xdr:nvCxnSpPr>
        <xdr:spPr>
          <a:xfrm flipH="1">
            <a:off x="4610100" y="4851400"/>
            <a:ext cx="2019300" cy="279400"/>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800100</xdr:colOff>
      <xdr:row>27</xdr:row>
      <xdr:rowOff>101600</xdr:rowOff>
    </xdr:from>
    <xdr:to>
      <xdr:col>6</xdr:col>
      <xdr:colOff>304800</xdr:colOff>
      <xdr:row>33</xdr:row>
      <xdr:rowOff>88900</xdr:rowOff>
    </xdr:to>
    <xdr:grpSp>
      <xdr:nvGrpSpPr>
        <xdr:cNvPr id="13" name="Grouper 12">
          <a:extLst>
            <a:ext uri="{FF2B5EF4-FFF2-40B4-BE49-F238E27FC236}">
              <a16:creationId xmlns:a16="http://schemas.microsoft.com/office/drawing/2014/main" id="{00000000-0008-0000-0000-00000D000000}"/>
            </a:ext>
          </a:extLst>
        </xdr:cNvPr>
        <xdr:cNvGrpSpPr/>
      </xdr:nvGrpSpPr>
      <xdr:grpSpPr>
        <a:xfrm>
          <a:off x="4457700" y="4902200"/>
          <a:ext cx="1727200" cy="990600"/>
          <a:chOff x="4457700" y="5308600"/>
          <a:chExt cx="1727200" cy="1054100"/>
        </a:xfrm>
      </xdr:grpSpPr>
      <xdr:sp macro="" textlink="">
        <xdr:nvSpPr>
          <xdr:cNvPr id="8" name="Rectangle 7">
            <a:extLst>
              <a:ext uri="{FF2B5EF4-FFF2-40B4-BE49-F238E27FC236}">
                <a16:creationId xmlns:a16="http://schemas.microsoft.com/office/drawing/2014/main" id="{00000000-0008-0000-0000-000008000000}"/>
              </a:ext>
            </a:extLst>
          </xdr:cNvPr>
          <xdr:cNvSpPr/>
        </xdr:nvSpPr>
        <xdr:spPr>
          <a:xfrm>
            <a:off x="4889500" y="5308600"/>
            <a:ext cx="1295400" cy="105410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Calibri"/>
                <a:ea typeface="+mn-ea"/>
                <a:cs typeface="Calibri"/>
              </a:rPr>
              <a:t>Les montants nets sont différents pour les communes autorisant le prélèvement de 1.5% pour le fonds d'information.</a:t>
            </a:r>
          </a:p>
        </xdr:txBody>
      </xdr:sp>
      <xdr:cxnSp macro="">
        <xdr:nvCxnSpPr>
          <xdr:cNvPr id="21" name="Connecteur droit avec flèche 20">
            <a:extLst>
              <a:ext uri="{FF2B5EF4-FFF2-40B4-BE49-F238E27FC236}">
                <a16:creationId xmlns:a16="http://schemas.microsoft.com/office/drawing/2014/main" id="{00000000-0008-0000-0000-000015000000}"/>
              </a:ext>
            </a:extLst>
          </xdr:cNvPr>
          <xdr:cNvCxnSpPr/>
        </xdr:nvCxnSpPr>
        <xdr:spPr>
          <a:xfrm flipH="1">
            <a:off x="4457700" y="5486400"/>
            <a:ext cx="431800" cy="228600"/>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1003300</xdr:colOff>
      <xdr:row>33</xdr:row>
      <xdr:rowOff>114300</xdr:rowOff>
    </xdr:from>
    <xdr:to>
      <xdr:col>7</xdr:col>
      <xdr:colOff>1498600</xdr:colOff>
      <xdr:row>38</xdr:row>
      <xdr:rowOff>63500</xdr:rowOff>
    </xdr:to>
    <xdr:grpSp>
      <xdr:nvGrpSpPr>
        <xdr:cNvPr id="15" name="Grouper 14">
          <a:extLst>
            <a:ext uri="{FF2B5EF4-FFF2-40B4-BE49-F238E27FC236}">
              <a16:creationId xmlns:a16="http://schemas.microsoft.com/office/drawing/2014/main" id="{00000000-0008-0000-0000-00000F000000}"/>
            </a:ext>
          </a:extLst>
        </xdr:cNvPr>
        <xdr:cNvGrpSpPr/>
      </xdr:nvGrpSpPr>
      <xdr:grpSpPr>
        <a:xfrm>
          <a:off x="1003300" y="5905500"/>
          <a:ext cx="6985000" cy="673100"/>
          <a:chOff x="1003300" y="6388100"/>
          <a:chExt cx="6985000" cy="723900"/>
        </a:xfrm>
      </xdr:grpSpPr>
      <xdr:sp macro="" textlink="">
        <xdr:nvSpPr>
          <xdr:cNvPr id="7" name="Rectangle 6">
            <a:extLst>
              <a:ext uri="{FF2B5EF4-FFF2-40B4-BE49-F238E27FC236}">
                <a16:creationId xmlns:a16="http://schemas.microsoft.com/office/drawing/2014/main" id="{00000000-0008-0000-0000-000007000000}"/>
              </a:ext>
            </a:extLst>
          </xdr:cNvPr>
          <xdr:cNvSpPr/>
        </xdr:nvSpPr>
        <xdr:spPr>
          <a:xfrm>
            <a:off x="6629400" y="6388100"/>
            <a:ext cx="1358900" cy="72390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Calibri"/>
                <a:ea typeface="+mn-ea"/>
                <a:cs typeface="Calibri"/>
              </a:rPr>
              <a:t>Présenter les cofinancements obtenus pour le projet et transitant par l'OM.</a:t>
            </a:r>
          </a:p>
        </xdr:txBody>
      </xdr:sp>
      <xdr:cxnSp macro="">
        <xdr:nvCxnSpPr>
          <xdr:cNvPr id="23" name="Connecteur droit avec flèche 22">
            <a:extLst>
              <a:ext uri="{FF2B5EF4-FFF2-40B4-BE49-F238E27FC236}">
                <a16:creationId xmlns:a16="http://schemas.microsoft.com/office/drawing/2014/main" id="{00000000-0008-0000-0000-000017000000}"/>
              </a:ext>
            </a:extLst>
          </xdr:cNvPr>
          <xdr:cNvCxnSpPr/>
        </xdr:nvCxnSpPr>
        <xdr:spPr>
          <a:xfrm flipH="1">
            <a:off x="1003300" y="6489700"/>
            <a:ext cx="5740400" cy="495300"/>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154878</xdr:colOff>
      <xdr:row>5</xdr:row>
      <xdr:rowOff>30978</xdr:rowOff>
    </xdr:from>
    <xdr:to>
      <xdr:col>1</xdr:col>
      <xdr:colOff>392358</xdr:colOff>
      <xdr:row>5</xdr:row>
      <xdr:rowOff>423333</xdr:rowOff>
    </xdr:to>
    <xdr:grpSp>
      <xdr:nvGrpSpPr>
        <xdr:cNvPr id="54" name="Grouper 53">
          <a:extLst>
            <a:ext uri="{FF2B5EF4-FFF2-40B4-BE49-F238E27FC236}">
              <a16:creationId xmlns:a16="http://schemas.microsoft.com/office/drawing/2014/main" id="{00000000-0008-0000-0100-000036000000}"/>
            </a:ext>
          </a:extLst>
        </xdr:cNvPr>
        <xdr:cNvGrpSpPr/>
      </xdr:nvGrpSpPr>
      <xdr:grpSpPr>
        <a:xfrm>
          <a:off x="154878" y="945378"/>
          <a:ext cx="2802880" cy="392355"/>
          <a:chOff x="154878" y="939596"/>
          <a:chExt cx="2798130" cy="392355"/>
        </a:xfrm>
        <a:solidFill>
          <a:srgbClr val="F7AB49"/>
        </a:solidFill>
      </xdr:grpSpPr>
      <xdr:sp macro="" textlink="">
        <xdr:nvSpPr>
          <xdr:cNvPr id="2" name="Rectangle 1">
            <a:extLst>
              <a:ext uri="{FF2B5EF4-FFF2-40B4-BE49-F238E27FC236}">
                <a16:creationId xmlns:a16="http://schemas.microsoft.com/office/drawing/2014/main" id="{00000000-0008-0000-0100-000002000000}"/>
              </a:ext>
            </a:extLst>
          </xdr:cNvPr>
          <xdr:cNvSpPr/>
        </xdr:nvSpPr>
        <xdr:spPr>
          <a:xfrm>
            <a:off x="154878" y="939596"/>
            <a:ext cx="1930813" cy="371706"/>
          </a:xfrm>
          <a:prstGeom prst="rect">
            <a:avLst/>
          </a:prstGeom>
          <a:grp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i="0">
                <a:solidFill>
                  <a:schemeClr val="tx1"/>
                </a:solidFill>
              </a:rPr>
              <a:t>Souligner la période</a:t>
            </a:r>
            <a:r>
              <a:rPr lang="fr-FR" sz="900" b="1" i="0" baseline="0">
                <a:solidFill>
                  <a:schemeClr val="tx1"/>
                </a:solidFill>
              </a:rPr>
              <a:t> correspondant pour le rapport</a:t>
            </a:r>
            <a:endParaRPr lang="fr-FR" sz="900" b="1" i="0">
              <a:solidFill>
                <a:schemeClr val="tx1"/>
              </a:solidFill>
            </a:endParaRPr>
          </a:p>
        </xdr:txBody>
      </xdr:sp>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2065041" y="1063497"/>
            <a:ext cx="887967" cy="268454"/>
          </a:xfrm>
          <a:prstGeom prst="straightConnector1">
            <a:avLst/>
          </a:prstGeom>
          <a:grp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2</xdr:col>
      <xdr:colOff>536911</xdr:colOff>
      <xdr:row>0</xdr:row>
      <xdr:rowOff>72276</xdr:rowOff>
    </xdr:from>
    <xdr:to>
      <xdr:col>7</xdr:col>
      <xdr:colOff>185853</xdr:colOff>
      <xdr:row>5</xdr:row>
      <xdr:rowOff>533401</xdr:rowOff>
    </xdr:to>
    <xdr:grpSp>
      <xdr:nvGrpSpPr>
        <xdr:cNvPr id="53" name="Grouper 52">
          <a:extLst>
            <a:ext uri="{FF2B5EF4-FFF2-40B4-BE49-F238E27FC236}">
              <a16:creationId xmlns:a16="http://schemas.microsoft.com/office/drawing/2014/main" id="{00000000-0008-0000-0100-000035000000}"/>
            </a:ext>
          </a:extLst>
        </xdr:cNvPr>
        <xdr:cNvGrpSpPr/>
      </xdr:nvGrpSpPr>
      <xdr:grpSpPr>
        <a:xfrm>
          <a:off x="3813511" y="72276"/>
          <a:ext cx="3204942" cy="1375525"/>
          <a:chOff x="3810000" y="72276"/>
          <a:chExt cx="3211138" cy="1369533"/>
        </a:xfrm>
        <a:solidFill>
          <a:srgbClr val="F7AB49"/>
        </a:solidFill>
      </xdr:grpSpPr>
      <xdr:sp macro="" textlink="">
        <xdr:nvSpPr>
          <xdr:cNvPr id="3" name="Rectangle 2">
            <a:extLst>
              <a:ext uri="{FF2B5EF4-FFF2-40B4-BE49-F238E27FC236}">
                <a16:creationId xmlns:a16="http://schemas.microsoft.com/office/drawing/2014/main" id="{00000000-0008-0000-0100-000003000000}"/>
              </a:ext>
            </a:extLst>
          </xdr:cNvPr>
          <xdr:cNvSpPr/>
        </xdr:nvSpPr>
        <xdr:spPr>
          <a:xfrm>
            <a:off x="4832192" y="72276"/>
            <a:ext cx="2188946" cy="536911"/>
          </a:xfrm>
          <a:prstGeom prst="rect">
            <a:avLst/>
          </a:prstGeom>
          <a:grp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i="0">
                <a:solidFill>
                  <a:schemeClr val="tx1"/>
                </a:solidFill>
              </a:rPr>
              <a:t>Pour un rapport portant sur 2 ans, additionner</a:t>
            </a:r>
            <a:r>
              <a:rPr lang="fr-FR" sz="900" b="1" i="0" baseline="0">
                <a:solidFill>
                  <a:schemeClr val="tx1"/>
                </a:solidFill>
              </a:rPr>
              <a:t> les</a:t>
            </a:r>
            <a:r>
              <a:rPr lang="fr-FR" sz="900" b="1" i="0">
                <a:solidFill>
                  <a:schemeClr val="tx1"/>
                </a:solidFill>
              </a:rPr>
              <a:t> 2 premières années pour le budget et les dépenses</a:t>
            </a:r>
            <a:r>
              <a:rPr lang="fr-FR" sz="900" b="1" i="0" baseline="0">
                <a:solidFill>
                  <a:schemeClr val="tx1"/>
                </a:solidFill>
              </a:rPr>
              <a:t> présentés</a:t>
            </a:r>
            <a:endParaRPr lang="fr-FR" sz="900" b="1" i="0">
              <a:solidFill>
                <a:schemeClr val="tx1"/>
              </a:solidFill>
            </a:endParaRPr>
          </a:p>
        </xdr:txBody>
      </xdr:sp>
      <xdr:cxnSp macro="">
        <xdr:nvCxnSpPr>
          <xdr:cNvPr id="13" name="Connecteur droit avec flèche 12">
            <a:extLst>
              <a:ext uri="{FF2B5EF4-FFF2-40B4-BE49-F238E27FC236}">
                <a16:creationId xmlns:a16="http://schemas.microsoft.com/office/drawing/2014/main" id="{00000000-0008-0000-0100-00000D000000}"/>
              </a:ext>
            </a:extLst>
          </xdr:cNvPr>
          <xdr:cNvCxnSpPr/>
        </xdr:nvCxnSpPr>
        <xdr:spPr>
          <a:xfrm flipH="1">
            <a:off x="3810000" y="640162"/>
            <a:ext cx="1476505" cy="712440"/>
          </a:xfrm>
          <a:prstGeom prst="straightConnector1">
            <a:avLst/>
          </a:prstGeom>
          <a:grp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cxnSp macro="">
        <xdr:nvCxnSpPr>
          <xdr:cNvPr id="15" name="Connecteur droit avec flèche 14">
            <a:extLst>
              <a:ext uri="{FF2B5EF4-FFF2-40B4-BE49-F238E27FC236}">
                <a16:creationId xmlns:a16="http://schemas.microsoft.com/office/drawing/2014/main" id="{00000000-0008-0000-0100-00000F000000}"/>
              </a:ext>
            </a:extLst>
          </xdr:cNvPr>
          <xdr:cNvCxnSpPr/>
        </xdr:nvCxnSpPr>
        <xdr:spPr>
          <a:xfrm flipH="1">
            <a:off x="5180734" y="619512"/>
            <a:ext cx="116095" cy="822297"/>
          </a:xfrm>
          <a:prstGeom prst="straightConnector1">
            <a:avLst/>
          </a:prstGeom>
          <a:grp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650488</xdr:colOff>
      <xdr:row>0</xdr:row>
      <xdr:rowOff>95303</xdr:rowOff>
    </xdr:from>
    <xdr:to>
      <xdr:col>9</xdr:col>
      <xdr:colOff>2620434</xdr:colOff>
      <xdr:row>11</xdr:row>
      <xdr:rowOff>54001</xdr:rowOff>
    </xdr:to>
    <xdr:grpSp>
      <xdr:nvGrpSpPr>
        <xdr:cNvPr id="52" name="Grouper 51">
          <a:extLst>
            <a:ext uri="{FF2B5EF4-FFF2-40B4-BE49-F238E27FC236}">
              <a16:creationId xmlns:a16="http://schemas.microsoft.com/office/drawing/2014/main" id="{00000000-0008-0000-0100-000034000000}"/>
            </a:ext>
          </a:extLst>
        </xdr:cNvPr>
        <xdr:cNvGrpSpPr/>
      </xdr:nvGrpSpPr>
      <xdr:grpSpPr>
        <a:xfrm>
          <a:off x="5349488" y="95303"/>
          <a:ext cx="6491146" cy="2587598"/>
          <a:chOff x="5348455" y="95272"/>
          <a:chExt cx="5592640" cy="2581300"/>
        </a:xfrm>
        <a:solidFill>
          <a:srgbClr val="F7AB49"/>
        </a:solidFill>
      </xdr:grpSpPr>
      <xdr:sp macro="" textlink="">
        <xdr:nvSpPr>
          <xdr:cNvPr id="4" name="Rectangle 3">
            <a:extLst>
              <a:ext uri="{FF2B5EF4-FFF2-40B4-BE49-F238E27FC236}">
                <a16:creationId xmlns:a16="http://schemas.microsoft.com/office/drawing/2014/main" id="{00000000-0008-0000-0100-000004000000}"/>
              </a:ext>
            </a:extLst>
          </xdr:cNvPr>
          <xdr:cNvSpPr/>
        </xdr:nvSpPr>
        <xdr:spPr>
          <a:xfrm>
            <a:off x="8865728" y="95272"/>
            <a:ext cx="2075367" cy="2581300"/>
          </a:xfrm>
          <a:prstGeom prst="rect">
            <a:avLst/>
          </a:prstGeom>
          <a:grp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i="0">
                <a:solidFill>
                  <a:schemeClr val="tx1"/>
                </a:solidFill>
              </a:rPr>
              <a:t>1. Afin d'utiliser le bon taux de change</a:t>
            </a:r>
            <a:r>
              <a:rPr lang="fr-FR" sz="900" b="1" i="0" baseline="0">
                <a:solidFill>
                  <a:schemeClr val="tx1"/>
                </a:solidFill>
              </a:rPr>
              <a:t> pour les dépenses, commencer par compléter l'onglet 3 (jusqu'à la moitié du point 7, pour que la ligne "total fonds obtenus sur terrain" se complète et vous donne le taux effectif des fonds obtenus sur le terrain.</a:t>
            </a:r>
          </a:p>
          <a:p>
            <a:pPr algn="l"/>
            <a:endParaRPr lang="fr-FR" sz="900" b="1" i="0" baseline="0">
              <a:solidFill>
                <a:schemeClr val="tx1"/>
              </a:solidFill>
            </a:endParaRPr>
          </a:p>
          <a:p>
            <a:pPr algn="l"/>
            <a:r>
              <a:rPr lang="fr-FR" sz="900" b="1" i="0" baseline="0">
                <a:solidFill>
                  <a:schemeClr val="tx1"/>
                </a:solidFill>
              </a:rPr>
              <a:t>2. Copier  dans la cellule "taux de change utilisé 1 CHF" la valeur de la cellule du taux effectif des fonds obtenus sur le terrain qui s'affiche pour le taux du total des fonds obtenus sur le terrain (dans l'onglet 3, pt.7).</a:t>
            </a:r>
          </a:p>
          <a:p>
            <a:pPr algn="l"/>
            <a:endParaRPr lang="fr-FR" sz="900" b="1" i="0" baseline="0">
              <a:solidFill>
                <a:schemeClr val="tx1"/>
              </a:solidFill>
            </a:endParaRPr>
          </a:p>
          <a:p>
            <a:pPr algn="l"/>
            <a:r>
              <a:rPr lang="fr-FR" sz="900" b="1" i="0" baseline="0">
                <a:solidFill>
                  <a:schemeClr val="tx1"/>
                </a:solidFill>
              </a:rPr>
              <a:t>3. Compléter les dépenses en utilisant la cellule de taux de change réel pour tranformer les dépenses dans l'autre monnaie.</a:t>
            </a:r>
          </a:p>
          <a:p>
            <a:pPr algn="l"/>
            <a:endParaRPr lang="fr-FR" sz="900" b="1" i="0">
              <a:solidFill>
                <a:schemeClr val="tx1"/>
              </a:solidFill>
            </a:endParaRPr>
          </a:p>
        </xdr:txBody>
      </xdr:sp>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8343059" y="322425"/>
            <a:ext cx="567886" cy="351057"/>
          </a:xfrm>
          <a:prstGeom prst="straightConnector1">
            <a:avLst/>
          </a:prstGeom>
          <a:grp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348455" y="304259"/>
            <a:ext cx="3564710" cy="779888"/>
          </a:xfrm>
          <a:prstGeom prst="straightConnector1">
            <a:avLst/>
          </a:prstGeom>
          <a:grp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5</xdr:col>
      <xdr:colOff>596900</xdr:colOff>
      <xdr:row>5</xdr:row>
      <xdr:rowOff>469900</xdr:rowOff>
    </xdr:from>
    <xdr:to>
      <xdr:col>9</xdr:col>
      <xdr:colOff>2630761</xdr:colOff>
      <xdr:row>18</xdr:row>
      <xdr:rowOff>3</xdr:rowOff>
    </xdr:to>
    <xdr:grpSp>
      <xdr:nvGrpSpPr>
        <xdr:cNvPr id="50" name="Grouper 49">
          <a:extLst>
            <a:ext uri="{FF2B5EF4-FFF2-40B4-BE49-F238E27FC236}">
              <a16:creationId xmlns:a16="http://schemas.microsoft.com/office/drawing/2014/main" id="{00000000-0008-0000-0100-000032000000}"/>
            </a:ext>
          </a:extLst>
        </xdr:cNvPr>
        <xdr:cNvGrpSpPr/>
      </xdr:nvGrpSpPr>
      <xdr:grpSpPr>
        <a:xfrm>
          <a:off x="6007100" y="1384300"/>
          <a:ext cx="5843861" cy="2387603"/>
          <a:chOff x="6012299" y="1378925"/>
          <a:chExt cx="4957982" cy="2373069"/>
        </a:xfrm>
      </xdr:grpSpPr>
      <xdr:sp macro="" textlink="">
        <xdr:nvSpPr>
          <xdr:cNvPr id="5" name="Rectangle 4">
            <a:extLst>
              <a:ext uri="{FF2B5EF4-FFF2-40B4-BE49-F238E27FC236}">
                <a16:creationId xmlns:a16="http://schemas.microsoft.com/office/drawing/2014/main" id="{00000000-0008-0000-0100-000005000000}"/>
              </a:ext>
            </a:extLst>
          </xdr:cNvPr>
          <xdr:cNvSpPr/>
        </xdr:nvSpPr>
        <xdr:spPr>
          <a:xfrm>
            <a:off x="8936216" y="2798130"/>
            <a:ext cx="2034065" cy="953864"/>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i="0">
                <a:solidFill>
                  <a:schemeClr val="tx1"/>
                </a:solidFill>
              </a:rPr>
              <a:t>Reprendre,</a:t>
            </a:r>
            <a:r>
              <a:rPr lang="fr-FR" sz="900" b="1" i="0" baseline="0">
                <a:solidFill>
                  <a:schemeClr val="tx1"/>
                </a:solidFill>
              </a:rPr>
              <a:t> dans cette colonne, les dépenses directes faites en Suisse (et pour lesquelles les justificatifs financiers, pour les montants de 500 francs et plus, devront être envoyés à la FGC avec le rapport final).</a:t>
            </a:r>
          </a:p>
        </xdr:txBody>
      </xdr:sp>
      <xdr:cxnSp macro="">
        <xdr:nvCxnSpPr>
          <xdr:cNvPr id="28" name="Connecteur droit avec flèche 27">
            <a:extLst>
              <a:ext uri="{FF2B5EF4-FFF2-40B4-BE49-F238E27FC236}">
                <a16:creationId xmlns:a16="http://schemas.microsoft.com/office/drawing/2014/main" id="{00000000-0008-0000-0100-00001C000000}"/>
              </a:ext>
            </a:extLst>
          </xdr:cNvPr>
          <xdr:cNvCxnSpPr/>
        </xdr:nvCxnSpPr>
        <xdr:spPr>
          <a:xfrm flipH="1" flipV="1">
            <a:off x="6012299" y="1378925"/>
            <a:ext cx="2963067" cy="1666195"/>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211565</xdr:colOff>
      <xdr:row>40</xdr:row>
      <xdr:rowOff>102422</xdr:rowOff>
    </xdr:from>
    <xdr:to>
      <xdr:col>10</xdr:col>
      <xdr:colOff>50800</xdr:colOff>
      <xdr:row>45</xdr:row>
      <xdr:rowOff>546099</xdr:rowOff>
    </xdr:to>
    <xdr:grpSp>
      <xdr:nvGrpSpPr>
        <xdr:cNvPr id="46" name="Grouper 45">
          <a:extLst>
            <a:ext uri="{FF2B5EF4-FFF2-40B4-BE49-F238E27FC236}">
              <a16:creationId xmlns:a16="http://schemas.microsoft.com/office/drawing/2014/main" id="{00000000-0008-0000-0100-00002E000000}"/>
            </a:ext>
          </a:extLst>
        </xdr:cNvPr>
        <xdr:cNvGrpSpPr/>
      </xdr:nvGrpSpPr>
      <xdr:grpSpPr>
        <a:xfrm>
          <a:off x="4910565" y="7455722"/>
          <a:ext cx="7002035" cy="1700977"/>
          <a:chOff x="4973114" y="7412891"/>
          <a:chExt cx="6054589" cy="1708441"/>
        </a:xfrm>
      </xdr:grpSpPr>
      <xdr:sp macro="" textlink="">
        <xdr:nvSpPr>
          <xdr:cNvPr id="9" name="Rectangle 8">
            <a:extLst>
              <a:ext uri="{FF2B5EF4-FFF2-40B4-BE49-F238E27FC236}">
                <a16:creationId xmlns:a16="http://schemas.microsoft.com/office/drawing/2014/main" id="{00000000-0008-0000-0100-000009000000}"/>
              </a:ext>
            </a:extLst>
          </xdr:cNvPr>
          <xdr:cNvSpPr/>
        </xdr:nvSpPr>
        <xdr:spPr>
          <a:xfrm>
            <a:off x="8937992" y="7412891"/>
            <a:ext cx="2089711" cy="1708441"/>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i="0">
                <a:solidFill>
                  <a:schemeClr val="tx1"/>
                </a:solidFill>
              </a:rPr>
              <a:t>Le montant</a:t>
            </a:r>
            <a:r>
              <a:rPr lang="fr-FR" sz="900" b="1" i="0" baseline="0">
                <a:solidFill>
                  <a:schemeClr val="tx1"/>
                </a:solidFill>
              </a:rPr>
              <a:t> doit correspondre à max 12.5% du total des fonds nets reçus par la FGC (pt. 3b de l'onglet 1). Attention, l</a:t>
            </a:r>
            <a:r>
              <a:rPr lang="fr-FR" sz="900" b="1" i="0">
                <a:solidFill>
                  <a:schemeClr val="tx1"/>
                </a:solidFill>
              </a:rPr>
              <a:t>e montant, sur un rapport intermédiaire, peut être plus important</a:t>
            </a:r>
            <a:r>
              <a:rPr lang="fr-FR" sz="900" b="1" i="0" baseline="0">
                <a:solidFill>
                  <a:schemeClr val="tx1"/>
                </a:solidFill>
              </a:rPr>
              <a:t> que celui budgeté puisque correspond au prélèvement sur le montant versé par la FGC. Si ce montant est plus important que le budget, prévoir que le montant sera moins important pour les années suivantes. </a:t>
            </a:r>
            <a:endParaRPr lang="fr-FR" sz="900" b="1" i="0">
              <a:solidFill>
                <a:schemeClr val="tx1"/>
              </a:solidFill>
            </a:endParaRPr>
          </a:p>
        </xdr:txBody>
      </xdr:sp>
      <xdr:cxnSp macro="">
        <xdr:nvCxnSpPr>
          <xdr:cNvPr id="43" name="Connecteur droit avec flèche 42">
            <a:extLst>
              <a:ext uri="{FF2B5EF4-FFF2-40B4-BE49-F238E27FC236}">
                <a16:creationId xmlns:a16="http://schemas.microsoft.com/office/drawing/2014/main" id="{00000000-0008-0000-0100-00002B000000}"/>
              </a:ext>
            </a:extLst>
          </xdr:cNvPr>
          <xdr:cNvCxnSpPr>
            <a:stCxn id="9" idx="1"/>
          </xdr:cNvCxnSpPr>
        </xdr:nvCxnSpPr>
        <xdr:spPr>
          <a:xfrm flipH="1" flipV="1">
            <a:off x="4973114" y="7619402"/>
            <a:ext cx="3964878" cy="647710"/>
          </a:xfrm>
          <a:prstGeom prst="straightConnector1">
            <a:avLst/>
          </a:prstGeom>
          <a:solidFill>
            <a:srgbClr val="F7AB49"/>
          </a:solid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1092200</xdr:colOff>
      <xdr:row>6</xdr:row>
      <xdr:rowOff>393700</xdr:rowOff>
    </xdr:from>
    <xdr:to>
      <xdr:col>4</xdr:col>
      <xdr:colOff>0</xdr:colOff>
      <xdr:row>9</xdr:row>
      <xdr:rowOff>0</xdr:rowOff>
    </xdr:to>
    <xdr:grpSp>
      <xdr:nvGrpSpPr>
        <xdr:cNvPr id="17" name="Groupe 16">
          <a:extLst>
            <a:ext uri="{FF2B5EF4-FFF2-40B4-BE49-F238E27FC236}">
              <a16:creationId xmlns:a16="http://schemas.microsoft.com/office/drawing/2014/main" id="{1746166D-4D29-BD4A-B4D5-67F2F6586B63}"/>
            </a:ext>
          </a:extLst>
        </xdr:cNvPr>
        <xdr:cNvGrpSpPr/>
      </xdr:nvGrpSpPr>
      <xdr:grpSpPr>
        <a:xfrm>
          <a:off x="1092200" y="1905000"/>
          <a:ext cx="3606800" cy="431800"/>
          <a:chOff x="1092200" y="1905000"/>
          <a:chExt cx="3606800" cy="431800"/>
        </a:xfrm>
      </xdr:grpSpPr>
      <xdr:sp macro="" textlink="">
        <xdr:nvSpPr>
          <xdr:cNvPr id="10" name="Rectangle 9">
            <a:extLst>
              <a:ext uri="{FF2B5EF4-FFF2-40B4-BE49-F238E27FC236}">
                <a16:creationId xmlns:a16="http://schemas.microsoft.com/office/drawing/2014/main" id="{5831ADEC-3887-A04C-9483-402DA6896B99}"/>
              </a:ext>
            </a:extLst>
          </xdr:cNvPr>
          <xdr:cNvSpPr/>
        </xdr:nvSpPr>
        <xdr:spPr>
          <a:xfrm>
            <a:off x="1384300" y="1905000"/>
            <a:ext cx="3314700" cy="43180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i="0">
                <a:solidFill>
                  <a:schemeClr val="tx1"/>
                </a:solidFill>
                <a:latin typeface="+mn-lt"/>
                <a:ea typeface="+mn-ea"/>
                <a:cs typeface="+mn-cs"/>
              </a:rPr>
              <a:t>Les</a:t>
            </a:r>
            <a:r>
              <a:rPr lang="fr-FR" sz="900" b="1" i="0" baseline="0">
                <a:solidFill>
                  <a:schemeClr val="tx1"/>
                </a:solidFill>
                <a:latin typeface="+mn-lt"/>
                <a:ea typeface="+mn-ea"/>
                <a:cs typeface="+mn-cs"/>
              </a:rPr>
              <a:t> charges au Sud correspondent aux dépenses qui ont été faites directement par le partenaire local. </a:t>
            </a:r>
            <a:endParaRPr lang="fr-FR" sz="900" b="1" i="0">
              <a:solidFill>
                <a:schemeClr val="tx1"/>
              </a:solidFill>
              <a:latin typeface="+mn-lt"/>
              <a:ea typeface="+mn-ea"/>
              <a:cs typeface="+mn-cs"/>
            </a:endParaRPr>
          </a:p>
        </xdr:txBody>
      </xdr:sp>
      <xdr:cxnSp macro="">
        <xdr:nvCxnSpPr>
          <xdr:cNvPr id="31" name="Connecteur droit avec flèche 30">
            <a:extLst>
              <a:ext uri="{FF2B5EF4-FFF2-40B4-BE49-F238E27FC236}">
                <a16:creationId xmlns:a16="http://schemas.microsoft.com/office/drawing/2014/main" id="{448E7874-EF07-2442-9BD5-3408D60B5376}"/>
              </a:ext>
            </a:extLst>
          </xdr:cNvPr>
          <xdr:cNvCxnSpPr/>
        </xdr:nvCxnSpPr>
        <xdr:spPr>
          <a:xfrm flipH="1">
            <a:off x="1092200" y="1943100"/>
            <a:ext cx="342900" cy="165100"/>
          </a:xfrm>
          <a:prstGeom prst="straightConnector1">
            <a:avLst/>
          </a:prstGeom>
          <a:solidFill>
            <a:srgbClr val="F7AB49"/>
          </a:solid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1244600</xdr:colOff>
      <xdr:row>14</xdr:row>
      <xdr:rowOff>114300</xdr:rowOff>
    </xdr:from>
    <xdr:to>
      <xdr:col>4</xdr:col>
      <xdr:colOff>266700</xdr:colOff>
      <xdr:row>16</xdr:row>
      <xdr:rowOff>152400</xdr:rowOff>
    </xdr:to>
    <xdr:grpSp>
      <xdr:nvGrpSpPr>
        <xdr:cNvPr id="20" name="Groupe 19">
          <a:extLst>
            <a:ext uri="{FF2B5EF4-FFF2-40B4-BE49-F238E27FC236}">
              <a16:creationId xmlns:a16="http://schemas.microsoft.com/office/drawing/2014/main" id="{1981708C-DFEE-5B4D-B689-84AA7F326106}"/>
            </a:ext>
          </a:extLst>
        </xdr:cNvPr>
        <xdr:cNvGrpSpPr/>
      </xdr:nvGrpSpPr>
      <xdr:grpSpPr>
        <a:xfrm>
          <a:off x="1244600" y="3225800"/>
          <a:ext cx="3721100" cy="393700"/>
          <a:chOff x="1244600" y="3225800"/>
          <a:chExt cx="3721100" cy="393700"/>
        </a:xfrm>
      </xdr:grpSpPr>
      <xdr:sp macro="" textlink="">
        <xdr:nvSpPr>
          <xdr:cNvPr id="36" name="Rectangle 35">
            <a:extLst>
              <a:ext uri="{FF2B5EF4-FFF2-40B4-BE49-F238E27FC236}">
                <a16:creationId xmlns:a16="http://schemas.microsoft.com/office/drawing/2014/main" id="{7C31AC87-14C9-1A48-979D-7E6A7EBE4EFB}"/>
              </a:ext>
            </a:extLst>
          </xdr:cNvPr>
          <xdr:cNvSpPr/>
        </xdr:nvSpPr>
        <xdr:spPr>
          <a:xfrm>
            <a:off x="1536700" y="3225800"/>
            <a:ext cx="3429000" cy="39370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i="0">
                <a:solidFill>
                  <a:schemeClr val="tx1"/>
                </a:solidFill>
                <a:latin typeface="+mn-lt"/>
                <a:ea typeface="+mn-ea"/>
                <a:cs typeface="+mn-cs"/>
              </a:rPr>
              <a:t>Les</a:t>
            </a:r>
            <a:r>
              <a:rPr lang="fr-FR" sz="900" b="1" i="0" baseline="0">
                <a:solidFill>
                  <a:schemeClr val="tx1"/>
                </a:solidFill>
                <a:latin typeface="+mn-lt"/>
                <a:ea typeface="+mn-ea"/>
                <a:cs typeface="+mn-cs"/>
              </a:rPr>
              <a:t> charges en Suisse sont les dépenses qui ont été payées directement par l'OM sans transiter par le compte du partenaire. </a:t>
            </a:r>
            <a:endParaRPr lang="fr-FR" sz="900" b="1" i="0">
              <a:solidFill>
                <a:schemeClr val="tx1"/>
              </a:solidFill>
              <a:latin typeface="+mn-lt"/>
              <a:ea typeface="+mn-ea"/>
              <a:cs typeface="+mn-cs"/>
            </a:endParaRPr>
          </a:p>
        </xdr:txBody>
      </xdr:sp>
      <xdr:cxnSp macro="">
        <xdr:nvCxnSpPr>
          <xdr:cNvPr id="37" name="Connecteur droit avec flèche 36">
            <a:extLst>
              <a:ext uri="{FF2B5EF4-FFF2-40B4-BE49-F238E27FC236}">
                <a16:creationId xmlns:a16="http://schemas.microsoft.com/office/drawing/2014/main" id="{2D2DEC2A-E6FF-5842-ACDA-69390FB91D5D}"/>
              </a:ext>
            </a:extLst>
          </xdr:cNvPr>
          <xdr:cNvCxnSpPr/>
        </xdr:nvCxnSpPr>
        <xdr:spPr>
          <a:xfrm flipH="1">
            <a:off x="1244600" y="3365500"/>
            <a:ext cx="330200" cy="38100"/>
          </a:xfrm>
          <a:prstGeom prst="straightConnector1">
            <a:avLst/>
          </a:prstGeom>
          <a:solidFill>
            <a:srgbClr val="F7AB49"/>
          </a:solid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431800</xdr:colOff>
      <xdr:row>21</xdr:row>
      <xdr:rowOff>123901</xdr:rowOff>
    </xdr:from>
    <xdr:to>
      <xdr:col>10</xdr:col>
      <xdr:colOff>50800</xdr:colOff>
      <xdr:row>38</xdr:row>
      <xdr:rowOff>12700</xdr:rowOff>
    </xdr:to>
    <xdr:grpSp>
      <xdr:nvGrpSpPr>
        <xdr:cNvPr id="68" name="Groupe 67">
          <a:extLst>
            <a:ext uri="{FF2B5EF4-FFF2-40B4-BE49-F238E27FC236}">
              <a16:creationId xmlns:a16="http://schemas.microsoft.com/office/drawing/2014/main" id="{E20C68CC-238A-3744-AC65-4519D53DA2EB}"/>
            </a:ext>
          </a:extLst>
        </xdr:cNvPr>
        <xdr:cNvGrpSpPr/>
      </xdr:nvGrpSpPr>
      <xdr:grpSpPr>
        <a:xfrm>
          <a:off x="4419600" y="4302201"/>
          <a:ext cx="7493000" cy="2746299"/>
          <a:chOff x="4419600" y="4302201"/>
          <a:chExt cx="7493000" cy="2746299"/>
        </a:xfrm>
      </xdr:grpSpPr>
      <xdr:sp macro="" textlink="">
        <xdr:nvSpPr>
          <xdr:cNvPr id="6" name="Rectangle 5">
            <a:extLst>
              <a:ext uri="{FF2B5EF4-FFF2-40B4-BE49-F238E27FC236}">
                <a16:creationId xmlns:a16="http://schemas.microsoft.com/office/drawing/2014/main" id="{00000000-0008-0000-0100-000006000000}"/>
              </a:ext>
            </a:extLst>
          </xdr:cNvPr>
          <xdr:cNvSpPr/>
        </xdr:nvSpPr>
        <xdr:spPr>
          <a:xfrm>
            <a:off x="9461500" y="4302201"/>
            <a:ext cx="2451100" cy="923889"/>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i="0">
                <a:solidFill>
                  <a:schemeClr val="tx1"/>
                </a:solidFill>
                <a:latin typeface="+mn-lt"/>
                <a:ea typeface="+mn-ea"/>
                <a:cs typeface="+mn-cs"/>
              </a:rPr>
              <a:t>Ces montants s'insèrent automatiquement au point 7 de l'onglet 3 ("Total frais directs projet").</a:t>
            </a:r>
          </a:p>
        </xdr:txBody>
      </xdr:sp>
      <xdr:cxnSp macro="">
        <xdr:nvCxnSpPr>
          <xdr:cNvPr id="44" name="Connecteur droit avec flèche 43">
            <a:extLst>
              <a:ext uri="{FF2B5EF4-FFF2-40B4-BE49-F238E27FC236}">
                <a16:creationId xmlns:a16="http://schemas.microsoft.com/office/drawing/2014/main" id="{F23791FF-FEBE-144E-9995-E6051D24869C}"/>
              </a:ext>
            </a:extLst>
          </xdr:cNvPr>
          <xdr:cNvCxnSpPr/>
        </xdr:nvCxnSpPr>
        <xdr:spPr>
          <a:xfrm flipH="1">
            <a:off x="4419600" y="4622800"/>
            <a:ext cx="5092700" cy="2400300"/>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cxnSp macro="">
        <xdr:nvCxnSpPr>
          <xdr:cNvPr id="51" name="Connecteur droit avec flèche 50">
            <a:extLst>
              <a:ext uri="{FF2B5EF4-FFF2-40B4-BE49-F238E27FC236}">
                <a16:creationId xmlns:a16="http://schemas.microsoft.com/office/drawing/2014/main" id="{CF842A5A-9F13-EA4B-846F-FF83DD5C0A8D}"/>
              </a:ext>
            </a:extLst>
          </xdr:cNvPr>
          <xdr:cNvCxnSpPr>
            <a:stCxn id="6" idx="1"/>
          </xdr:cNvCxnSpPr>
        </xdr:nvCxnSpPr>
        <xdr:spPr>
          <a:xfrm flipH="1">
            <a:off x="5346700" y="4764146"/>
            <a:ext cx="4114800" cy="2284354"/>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8</xdr:col>
      <xdr:colOff>1562100</xdr:colOff>
      <xdr:row>28</xdr:row>
      <xdr:rowOff>113578</xdr:rowOff>
    </xdr:from>
    <xdr:to>
      <xdr:col>10</xdr:col>
      <xdr:colOff>76200</xdr:colOff>
      <xdr:row>32</xdr:row>
      <xdr:rowOff>177800</xdr:rowOff>
    </xdr:to>
    <xdr:grpSp>
      <xdr:nvGrpSpPr>
        <xdr:cNvPr id="67" name="Groupe 66">
          <a:extLst>
            <a:ext uri="{FF2B5EF4-FFF2-40B4-BE49-F238E27FC236}">
              <a16:creationId xmlns:a16="http://schemas.microsoft.com/office/drawing/2014/main" id="{4A580743-7531-6C42-A37C-BC1DACA4D38B}"/>
            </a:ext>
          </a:extLst>
        </xdr:cNvPr>
        <xdr:cNvGrpSpPr/>
      </xdr:nvGrpSpPr>
      <xdr:grpSpPr>
        <a:xfrm>
          <a:off x="9105900" y="5307878"/>
          <a:ext cx="2832100" cy="623022"/>
          <a:chOff x="9105900" y="5307878"/>
          <a:chExt cx="2832100" cy="623022"/>
        </a:xfrm>
      </xdr:grpSpPr>
      <xdr:sp macro="" textlink="">
        <xdr:nvSpPr>
          <xdr:cNvPr id="7" name="Rectangle 6">
            <a:extLst>
              <a:ext uri="{FF2B5EF4-FFF2-40B4-BE49-F238E27FC236}">
                <a16:creationId xmlns:a16="http://schemas.microsoft.com/office/drawing/2014/main" id="{00000000-0008-0000-0100-000007000000}"/>
              </a:ext>
            </a:extLst>
          </xdr:cNvPr>
          <xdr:cNvSpPr/>
        </xdr:nvSpPr>
        <xdr:spPr>
          <a:xfrm>
            <a:off x="9461500" y="5307878"/>
            <a:ext cx="2476500" cy="573784"/>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i="0">
                <a:solidFill>
                  <a:schemeClr val="tx1"/>
                </a:solidFill>
                <a:latin typeface="+mn-lt"/>
                <a:ea typeface="+mn-ea"/>
                <a:cs typeface="+mn-cs"/>
              </a:rPr>
              <a:t>Si des imprévus FGC sont utilisés, préciser ici ce pour quoi ont été utilisés.</a:t>
            </a:r>
          </a:p>
        </xdr:txBody>
      </xdr:sp>
      <xdr:cxnSp macro="">
        <xdr:nvCxnSpPr>
          <xdr:cNvPr id="55" name="Connecteur droit avec flèche 54">
            <a:extLst>
              <a:ext uri="{FF2B5EF4-FFF2-40B4-BE49-F238E27FC236}">
                <a16:creationId xmlns:a16="http://schemas.microsoft.com/office/drawing/2014/main" id="{81F11D0B-2042-F347-982B-D7A65185A059}"/>
              </a:ext>
            </a:extLst>
          </xdr:cNvPr>
          <xdr:cNvCxnSpPr/>
        </xdr:nvCxnSpPr>
        <xdr:spPr>
          <a:xfrm flipH="1">
            <a:off x="9105900" y="5613400"/>
            <a:ext cx="355600" cy="317500"/>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5</xdr:col>
      <xdr:colOff>673100</xdr:colOff>
      <xdr:row>32</xdr:row>
      <xdr:rowOff>285904</xdr:rowOff>
    </xdr:from>
    <xdr:to>
      <xdr:col>10</xdr:col>
      <xdr:colOff>63500</xdr:colOff>
      <xdr:row>39</xdr:row>
      <xdr:rowOff>131026</xdr:rowOff>
    </xdr:to>
    <xdr:grpSp>
      <xdr:nvGrpSpPr>
        <xdr:cNvPr id="66" name="Groupe 65">
          <a:extLst>
            <a:ext uri="{FF2B5EF4-FFF2-40B4-BE49-F238E27FC236}">
              <a16:creationId xmlns:a16="http://schemas.microsoft.com/office/drawing/2014/main" id="{6501592E-F7C8-B04B-B37C-68F319F1A0A2}"/>
            </a:ext>
          </a:extLst>
        </xdr:cNvPr>
        <xdr:cNvGrpSpPr/>
      </xdr:nvGrpSpPr>
      <xdr:grpSpPr>
        <a:xfrm>
          <a:off x="6083300" y="6039004"/>
          <a:ext cx="5842000" cy="1267522"/>
          <a:chOff x="6083300" y="6039004"/>
          <a:chExt cx="5842000" cy="1267522"/>
        </a:xfrm>
      </xdr:grpSpPr>
      <xdr:sp macro="" textlink="">
        <xdr:nvSpPr>
          <xdr:cNvPr id="8" name="Rectangle 7">
            <a:extLst>
              <a:ext uri="{FF2B5EF4-FFF2-40B4-BE49-F238E27FC236}">
                <a16:creationId xmlns:a16="http://schemas.microsoft.com/office/drawing/2014/main" id="{00000000-0008-0000-0100-000008000000}"/>
              </a:ext>
            </a:extLst>
          </xdr:cNvPr>
          <xdr:cNvSpPr/>
        </xdr:nvSpPr>
        <xdr:spPr>
          <a:xfrm>
            <a:off x="9471549" y="6039004"/>
            <a:ext cx="2453751" cy="1267522"/>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i="0">
                <a:solidFill>
                  <a:schemeClr val="tx1"/>
                </a:solidFill>
                <a:latin typeface="+mn-lt"/>
                <a:ea typeface="+mn-ea"/>
                <a:cs typeface="+mn-cs"/>
              </a:rPr>
              <a:t>Ce total s'insère automatiquement dans l'onglet 3 aux points 5 b (dépenses directes faites en Suisse) et au  point 7 de l'onglet 3 pour la soustraction des dépenses directes en Suisse par l'OM sur total frais projet terrain").</a:t>
            </a:r>
          </a:p>
        </xdr:txBody>
      </xdr:sp>
      <xdr:cxnSp macro="">
        <xdr:nvCxnSpPr>
          <xdr:cNvPr id="62" name="Connecteur droit avec flèche 61">
            <a:extLst>
              <a:ext uri="{FF2B5EF4-FFF2-40B4-BE49-F238E27FC236}">
                <a16:creationId xmlns:a16="http://schemas.microsoft.com/office/drawing/2014/main" id="{4CE53F99-E495-6E4B-890C-1F85B918B5FC}"/>
              </a:ext>
            </a:extLst>
          </xdr:cNvPr>
          <xdr:cNvCxnSpPr/>
        </xdr:nvCxnSpPr>
        <xdr:spPr>
          <a:xfrm flipH="1">
            <a:off x="6083300" y="6388100"/>
            <a:ext cx="3467100" cy="685800"/>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172720</xdr:colOff>
      <xdr:row>18</xdr:row>
      <xdr:rowOff>223520</xdr:rowOff>
    </xdr:from>
    <xdr:to>
      <xdr:col>9</xdr:col>
      <xdr:colOff>25400</xdr:colOff>
      <xdr:row>24</xdr:row>
      <xdr:rowOff>152400</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6205220" y="3830320"/>
          <a:ext cx="1503680" cy="107188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i="0">
              <a:solidFill>
                <a:schemeClr val="tx1"/>
              </a:solidFill>
            </a:rPr>
            <a:t>Reprendre l'éventuel</a:t>
          </a:r>
          <a:r>
            <a:rPr lang="fr-FR" sz="900" b="1" i="0" baseline="0">
              <a:solidFill>
                <a:schemeClr val="tx1"/>
              </a:solidFill>
            </a:rPr>
            <a:t> solde FGC présenté dans le rapport final de la phase précédente si celui-ci n'a pas été remboursé à la FGC - indiquer le taux de change réel de la phase précédente</a:t>
          </a:r>
          <a:endParaRPr lang="fr-FR" sz="900" b="1" i="0">
            <a:solidFill>
              <a:schemeClr val="tx1"/>
            </a:solidFill>
          </a:endParaRPr>
        </a:p>
      </xdr:txBody>
    </xdr:sp>
    <xdr:clientData/>
  </xdr:twoCellAnchor>
  <xdr:twoCellAnchor>
    <xdr:from>
      <xdr:col>2</xdr:col>
      <xdr:colOff>762000</xdr:colOff>
      <xdr:row>0</xdr:row>
      <xdr:rowOff>142240</xdr:rowOff>
    </xdr:from>
    <xdr:to>
      <xdr:col>9</xdr:col>
      <xdr:colOff>0</xdr:colOff>
      <xdr:row>3</xdr:row>
      <xdr:rowOff>406400</xdr:rowOff>
    </xdr:to>
    <xdr:grpSp>
      <xdr:nvGrpSpPr>
        <xdr:cNvPr id="52" name="Grouper 51">
          <a:extLst>
            <a:ext uri="{FF2B5EF4-FFF2-40B4-BE49-F238E27FC236}">
              <a16:creationId xmlns:a16="http://schemas.microsoft.com/office/drawing/2014/main" id="{00000000-0008-0000-0200-000034000000}"/>
            </a:ext>
          </a:extLst>
        </xdr:cNvPr>
        <xdr:cNvGrpSpPr/>
      </xdr:nvGrpSpPr>
      <xdr:grpSpPr>
        <a:xfrm>
          <a:off x="2603500" y="129540"/>
          <a:ext cx="5080000" cy="899160"/>
          <a:chOff x="2600960" y="142240"/>
          <a:chExt cx="5072124" cy="975360"/>
        </a:xfrm>
      </xdr:grpSpPr>
      <xdr:sp macro="" textlink="">
        <xdr:nvSpPr>
          <xdr:cNvPr id="2" name="Rectangle 1">
            <a:extLst>
              <a:ext uri="{FF2B5EF4-FFF2-40B4-BE49-F238E27FC236}">
                <a16:creationId xmlns:a16="http://schemas.microsoft.com/office/drawing/2014/main" id="{00000000-0008-0000-0200-000002000000}"/>
              </a:ext>
            </a:extLst>
          </xdr:cNvPr>
          <xdr:cNvSpPr/>
        </xdr:nvSpPr>
        <xdr:spPr>
          <a:xfrm>
            <a:off x="6177280" y="142240"/>
            <a:ext cx="1495804" cy="88646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i="0">
                <a:solidFill>
                  <a:schemeClr val="tx1"/>
                </a:solidFill>
              </a:rPr>
              <a:t>Monnaie</a:t>
            </a:r>
            <a:r>
              <a:rPr lang="fr-FR" sz="900" b="1" i="0" baseline="0">
                <a:solidFill>
                  <a:schemeClr val="tx1"/>
                </a:solidFill>
              </a:rPr>
              <a:t> dans laquelle est tenue la comptabilité du projet. Éventuellement ajouter une colonne pour une monnaie intermédiaire</a:t>
            </a:r>
            <a:endParaRPr lang="fr-FR" sz="900" b="1" i="0">
              <a:solidFill>
                <a:schemeClr val="tx1"/>
              </a:solidFill>
            </a:endParaRPr>
          </a:p>
        </xdr:txBody>
      </xdr:sp>
      <xdr:cxnSp macro="">
        <xdr:nvCxnSpPr>
          <xdr:cNvPr id="11" name="Connecteur droit avec flèche 10">
            <a:extLst>
              <a:ext uri="{FF2B5EF4-FFF2-40B4-BE49-F238E27FC236}">
                <a16:creationId xmlns:a16="http://schemas.microsoft.com/office/drawing/2014/main" id="{00000000-0008-0000-0200-00000B000000}"/>
              </a:ext>
            </a:extLst>
          </xdr:cNvPr>
          <xdr:cNvCxnSpPr/>
        </xdr:nvCxnSpPr>
        <xdr:spPr>
          <a:xfrm flipH="1">
            <a:off x="2600960" y="325120"/>
            <a:ext cx="3576320" cy="792480"/>
          </a:xfrm>
          <a:prstGeom prst="straightConnector1">
            <a:avLst/>
          </a:prstGeom>
          <a:solidFill>
            <a:srgbClr val="F7AB49"/>
          </a:solid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711199</xdr:colOff>
      <xdr:row>5</xdr:row>
      <xdr:rowOff>60960</xdr:rowOff>
    </xdr:from>
    <xdr:to>
      <xdr:col>9</xdr:col>
      <xdr:colOff>25399</xdr:colOff>
      <xdr:row>10</xdr:row>
      <xdr:rowOff>19807</xdr:rowOff>
    </xdr:to>
    <xdr:grpSp>
      <xdr:nvGrpSpPr>
        <xdr:cNvPr id="51" name="Grouper 50">
          <a:extLst>
            <a:ext uri="{FF2B5EF4-FFF2-40B4-BE49-F238E27FC236}">
              <a16:creationId xmlns:a16="http://schemas.microsoft.com/office/drawing/2014/main" id="{00000000-0008-0000-0200-000033000000}"/>
            </a:ext>
          </a:extLst>
        </xdr:cNvPr>
        <xdr:cNvGrpSpPr/>
      </xdr:nvGrpSpPr>
      <xdr:grpSpPr>
        <a:xfrm>
          <a:off x="5854699" y="1394460"/>
          <a:ext cx="1854200" cy="784347"/>
          <a:chOff x="5842000" y="1513840"/>
          <a:chExt cx="1856915" cy="883920"/>
        </a:xfrm>
      </xdr:grpSpPr>
      <xdr:sp macro="" textlink="">
        <xdr:nvSpPr>
          <xdr:cNvPr id="3" name="Rectangle 2">
            <a:extLst>
              <a:ext uri="{FF2B5EF4-FFF2-40B4-BE49-F238E27FC236}">
                <a16:creationId xmlns:a16="http://schemas.microsoft.com/office/drawing/2014/main" id="{00000000-0008-0000-0200-000003000000}"/>
              </a:ext>
            </a:extLst>
          </xdr:cNvPr>
          <xdr:cNvSpPr/>
        </xdr:nvSpPr>
        <xdr:spPr>
          <a:xfrm>
            <a:off x="6198122" y="1513840"/>
            <a:ext cx="1500793" cy="863575"/>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i="0">
                <a:solidFill>
                  <a:schemeClr val="tx1"/>
                </a:solidFill>
              </a:rPr>
              <a:t>Le montant correspond</a:t>
            </a:r>
            <a:r>
              <a:rPr lang="fr-FR" sz="900" b="1" i="0" baseline="0">
                <a:solidFill>
                  <a:schemeClr val="tx1"/>
                </a:solidFill>
              </a:rPr>
              <a:t> au montant de la cellule marron "Total frais directs projet" de la comparaison budgétaire</a:t>
            </a:r>
            <a:endParaRPr lang="fr-FR" sz="900" b="1" i="0">
              <a:solidFill>
                <a:schemeClr val="tx1"/>
              </a:solidFill>
            </a:endParaRPr>
          </a:p>
        </xdr:txBody>
      </xdr:sp>
      <xdr:cxnSp macro="">
        <xdr:nvCxnSpPr>
          <xdr:cNvPr id="14" name="Connecteur droit avec flèche 13">
            <a:extLst>
              <a:ext uri="{FF2B5EF4-FFF2-40B4-BE49-F238E27FC236}">
                <a16:creationId xmlns:a16="http://schemas.microsoft.com/office/drawing/2014/main" id="{00000000-0008-0000-0200-00000E000000}"/>
              </a:ext>
            </a:extLst>
          </xdr:cNvPr>
          <xdr:cNvCxnSpPr/>
        </xdr:nvCxnSpPr>
        <xdr:spPr>
          <a:xfrm flipH="1">
            <a:off x="5842000" y="1829528"/>
            <a:ext cx="356122" cy="568232"/>
          </a:xfrm>
          <a:prstGeom prst="straightConnector1">
            <a:avLst/>
          </a:prstGeom>
          <a:solidFill>
            <a:srgbClr val="F7AB49"/>
          </a:solid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7</xdr:col>
      <xdr:colOff>50801</xdr:colOff>
      <xdr:row>12</xdr:row>
      <xdr:rowOff>0</xdr:rowOff>
    </xdr:from>
    <xdr:to>
      <xdr:col>9</xdr:col>
      <xdr:colOff>12701</xdr:colOff>
      <xdr:row>16</xdr:row>
      <xdr:rowOff>0</xdr:rowOff>
    </xdr:to>
    <xdr:grpSp>
      <xdr:nvGrpSpPr>
        <xdr:cNvPr id="50" name="Grouper 49">
          <a:extLst>
            <a:ext uri="{FF2B5EF4-FFF2-40B4-BE49-F238E27FC236}">
              <a16:creationId xmlns:a16="http://schemas.microsoft.com/office/drawing/2014/main" id="{00000000-0008-0000-0200-000032000000}"/>
            </a:ext>
          </a:extLst>
        </xdr:cNvPr>
        <xdr:cNvGrpSpPr/>
      </xdr:nvGrpSpPr>
      <xdr:grpSpPr>
        <a:xfrm>
          <a:off x="6083301" y="2413000"/>
          <a:ext cx="1612900" cy="660400"/>
          <a:chOff x="6075680" y="2661920"/>
          <a:chExt cx="1609731" cy="730216"/>
        </a:xfrm>
      </xdr:grpSpPr>
      <xdr:sp macro="" textlink="">
        <xdr:nvSpPr>
          <xdr:cNvPr id="4" name="Rectangle 3">
            <a:extLst>
              <a:ext uri="{FF2B5EF4-FFF2-40B4-BE49-F238E27FC236}">
                <a16:creationId xmlns:a16="http://schemas.microsoft.com/office/drawing/2014/main" id="{00000000-0008-0000-0200-000004000000}"/>
              </a:ext>
            </a:extLst>
          </xdr:cNvPr>
          <xdr:cNvSpPr/>
        </xdr:nvSpPr>
        <xdr:spPr>
          <a:xfrm>
            <a:off x="6238240" y="2661920"/>
            <a:ext cx="1447171" cy="730216"/>
          </a:xfrm>
          <a:prstGeom prst="rect">
            <a:avLst/>
          </a:prstGeom>
          <a:solidFill>
            <a:srgbClr val="F7AB49"/>
          </a:solidFill>
          <a:ln>
            <a:solidFill>
              <a:srgbClr val="FF8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i="0">
                <a:solidFill>
                  <a:schemeClr val="tx1"/>
                </a:solidFill>
              </a:rPr>
              <a:t>Les</a:t>
            </a:r>
            <a:r>
              <a:rPr lang="fr-FR" sz="900" b="1" i="0" baseline="0">
                <a:solidFill>
                  <a:schemeClr val="tx1"/>
                </a:solidFill>
              </a:rPr>
              <a:t> montants doivent être les mêmes que dans la rubrique 5 de la comparaison budgétaire</a:t>
            </a:r>
            <a:endParaRPr lang="fr-FR" sz="900" b="1" i="0">
              <a:solidFill>
                <a:schemeClr val="tx1"/>
              </a:solidFill>
            </a:endParaRPr>
          </a:p>
        </xdr:txBody>
      </xdr:sp>
      <xdr:cxnSp macro="">
        <xdr:nvCxnSpPr>
          <xdr:cNvPr id="16" name="Connecteur droit avec flèche 15">
            <a:extLst>
              <a:ext uri="{FF2B5EF4-FFF2-40B4-BE49-F238E27FC236}">
                <a16:creationId xmlns:a16="http://schemas.microsoft.com/office/drawing/2014/main" id="{00000000-0008-0000-0200-000010000000}"/>
              </a:ext>
            </a:extLst>
          </xdr:cNvPr>
          <xdr:cNvCxnSpPr/>
        </xdr:nvCxnSpPr>
        <xdr:spPr>
          <a:xfrm flipH="1">
            <a:off x="6075680" y="2743200"/>
            <a:ext cx="182880" cy="233680"/>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5</xdr:col>
      <xdr:colOff>365760</xdr:colOff>
      <xdr:row>20</xdr:row>
      <xdr:rowOff>121920</xdr:rowOff>
    </xdr:from>
    <xdr:to>
      <xdr:col>7</xdr:col>
      <xdr:colOff>203200</xdr:colOff>
      <xdr:row>25</xdr:row>
      <xdr:rowOff>20320</xdr:rowOff>
    </xdr:to>
    <xdr:cxnSp macro="">
      <xdr:nvCxnSpPr>
        <xdr:cNvPr id="19" name="Connecteur droit avec flèche 18">
          <a:extLst>
            <a:ext uri="{FF2B5EF4-FFF2-40B4-BE49-F238E27FC236}">
              <a16:creationId xmlns:a16="http://schemas.microsoft.com/office/drawing/2014/main" id="{00000000-0008-0000-0200-000013000000}"/>
            </a:ext>
          </a:extLst>
        </xdr:cNvPr>
        <xdr:cNvCxnSpPr/>
      </xdr:nvCxnSpPr>
      <xdr:spPr>
        <a:xfrm flipH="1">
          <a:off x="4673600" y="4226560"/>
          <a:ext cx="1554480" cy="802640"/>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749300</xdr:colOff>
      <xdr:row>23</xdr:row>
      <xdr:rowOff>139700</xdr:rowOff>
    </xdr:from>
    <xdr:to>
      <xdr:col>7</xdr:col>
      <xdr:colOff>177800</xdr:colOff>
      <xdr:row>25</xdr:row>
      <xdr:rowOff>127000</xdr:rowOff>
    </xdr:to>
    <xdr:cxnSp macro="">
      <xdr:nvCxnSpPr>
        <xdr:cNvPr id="20" name="Connecteur droit avec flèche 19">
          <a:extLst>
            <a:ext uri="{FF2B5EF4-FFF2-40B4-BE49-F238E27FC236}">
              <a16:creationId xmlns:a16="http://schemas.microsoft.com/office/drawing/2014/main" id="{00000000-0008-0000-0200-000014000000}"/>
            </a:ext>
          </a:extLst>
        </xdr:cNvPr>
        <xdr:cNvCxnSpPr/>
      </xdr:nvCxnSpPr>
      <xdr:spPr>
        <a:xfrm flipH="1">
          <a:off x="4241800" y="4635500"/>
          <a:ext cx="1968500" cy="419100"/>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579120</xdr:colOff>
      <xdr:row>18</xdr:row>
      <xdr:rowOff>233680</xdr:rowOff>
    </xdr:from>
    <xdr:to>
      <xdr:col>3</xdr:col>
      <xdr:colOff>40640</xdr:colOff>
      <xdr:row>24</xdr:row>
      <xdr:rowOff>50800</xdr:rowOff>
    </xdr:to>
    <xdr:grpSp>
      <xdr:nvGrpSpPr>
        <xdr:cNvPr id="49" name="Grouper 48">
          <a:extLst>
            <a:ext uri="{FF2B5EF4-FFF2-40B4-BE49-F238E27FC236}">
              <a16:creationId xmlns:a16="http://schemas.microsoft.com/office/drawing/2014/main" id="{00000000-0008-0000-0200-000031000000}"/>
            </a:ext>
          </a:extLst>
        </xdr:cNvPr>
        <xdr:cNvGrpSpPr/>
      </xdr:nvGrpSpPr>
      <xdr:grpSpPr>
        <a:xfrm>
          <a:off x="579120" y="3535680"/>
          <a:ext cx="2128520" cy="871220"/>
          <a:chOff x="579120" y="3901440"/>
          <a:chExt cx="2123440" cy="975360"/>
        </a:xfrm>
      </xdr:grpSpPr>
      <xdr:sp macro="" textlink="">
        <xdr:nvSpPr>
          <xdr:cNvPr id="8" name="Rectangle 7">
            <a:extLst>
              <a:ext uri="{FF2B5EF4-FFF2-40B4-BE49-F238E27FC236}">
                <a16:creationId xmlns:a16="http://schemas.microsoft.com/office/drawing/2014/main" id="{00000000-0008-0000-0200-000008000000}"/>
              </a:ext>
            </a:extLst>
          </xdr:cNvPr>
          <xdr:cNvSpPr/>
        </xdr:nvSpPr>
        <xdr:spPr>
          <a:xfrm>
            <a:off x="579120" y="3901440"/>
            <a:ext cx="1371600" cy="70104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i="0">
                <a:solidFill>
                  <a:schemeClr val="tx1"/>
                </a:solidFill>
              </a:rPr>
              <a:t>Bien mentionner la période</a:t>
            </a:r>
            <a:r>
              <a:rPr lang="fr-FR" sz="900" b="1" i="0" baseline="0">
                <a:solidFill>
                  <a:schemeClr val="tx1"/>
                </a:solidFill>
              </a:rPr>
              <a:t> qui peut être différente de celle de la situation en Suisse (1à 3)</a:t>
            </a:r>
            <a:endParaRPr lang="fr-FR" sz="900" b="1" i="0">
              <a:solidFill>
                <a:schemeClr val="tx1"/>
              </a:solidFill>
            </a:endParaRPr>
          </a:p>
        </xdr:txBody>
      </xdr:sp>
      <xdr:cxnSp macro="">
        <xdr:nvCxnSpPr>
          <xdr:cNvPr id="22" name="Connecteur droit avec flèche 21">
            <a:extLst>
              <a:ext uri="{FF2B5EF4-FFF2-40B4-BE49-F238E27FC236}">
                <a16:creationId xmlns:a16="http://schemas.microsoft.com/office/drawing/2014/main" id="{00000000-0008-0000-0200-000016000000}"/>
              </a:ext>
            </a:extLst>
          </xdr:cNvPr>
          <xdr:cNvCxnSpPr>
            <a:stCxn id="8" idx="2"/>
          </xdr:cNvCxnSpPr>
        </xdr:nvCxnSpPr>
        <xdr:spPr>
          <a:xfrm>
            <a:off x="1264920" y="4602480"/>
            <a:ext cx="157480" cy="243840"/>
          </a:xfrm>
          <a:prstGeom prst="straightConnector1">
            <a:avLst/>
          </a:prstGeom>
          <a:solidFill>
            <a:srgbClr val="F7AB49"/>
          </a:solid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cxnSp macro="">
        <xdr:nvCxnSpPr>
          <xdr:cNvPr id="28" name="Connecteur droit avec flèche 27">
            <a:extLst>
              <a:ext uri="{FF2B5EF4-FFF2-40B4-BE49-F238E27FC236}">
                <a16:creationId xmlns:a16="http://schemas.microsoft.com/office/drawing/2014/main" id="{00000000-0008-0000-0200-00001C000000}"/>
              </a:ext>
            </a:extLst>
          </xdr:cNvPr>
          <xdr:cNvCxnSpPr>
            <a:stCxn id="8" idx="2"/>
          </xdr:cNvCxnSpPr>
        </xdr:nvCxnSpPr>
        <xdr:spPr>
          <a:xfrm>
            <a:off x="1264920" y="4602480"/>
            <a:ext cx="1437640" cy="274320"/>
          </a:xfrm>
          <a:prstGeom prst="straightConnector1">
            <a:avLst/>
          </a:prstGeom>
          <a:solidFill>
            <a:srgbClr val="F7AB49"/>
          </a:solid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132080</xdr:colOff>
      <xdr:row>25</xdr:row>
      <xdr:rowOff>111760</xdr:rowOff>
    </xdr:from>
    <xdr:to>
      <xdr:col>4</xdr:col>
      <xdr:colOff>157480</xdr:colOff>
      <xdr:row>30</xdr:row>
      <xdr:rowOff>20320</xdr:rowOff>
    </xdr:to>
    <xdr:grpSp>
      <xdr:nvGrpSpPr>
        <xdr:cNvPr id="48" name="Grouper 47">
          <a:extLst>
            <a:ext uri="{FF2B5EF4-FFF2-40B4-BE49-F238E27FC236}">
              <a16:creationId xmlns:a16="http://schemas.microsoft.com/office/drawing/2014/main" id="{00000000-0008-0000-0200-000030000000}"/>
            </a:ext>
          </a:extLst>
        </xdr:cNvPr>
        <xdr:cNvGrpSpPr/>
      </xdr:nvGrpSpPr>
      <xdr:grpSpPr>
        <a:xfrm>
          <a:off x="132080" y="4620260"/>
          <a:ext cx="3517900" cy="746760"/>
          <a:chOff x="132080" y="5120640"/>
          <a:chExt cx="3510280" cy="822960"/>
        </a:xfrm>
      </xdr:grpSpPr>
      <xdr:sp macro="" textlink="">
        <xdr:nvSpPr>
          <xdr:cNvPr id="9" name="Rectangle 8">
            <a:extLst>
              <a:ext uri="{FF2B5EF4-FFF2-40B4-BE49-F238E27FC236}">
                <a16:creationId xmlns:a16="http://schemas.microsoft.com/office/drawing/2014/main" id="{00000000-0008-0000-0200-000009000000}"/>
              </a:ext>
            </a:extLst>
          </xdr:cNvPr>
          <xdr:cNvSpPr/>
        </xdr:nvSpPr>
        <xdr:spPr>
          <a:xfrm>
            <a:off x="132080" y="5120640"/>
            <a:ext cx="1046480" cy="82296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i="0">
                <a:solidFill>
                  <a:schemeClr val="tx1"/>
                </a:solidFill>
              </a:rPr>
              <a:t>Insérer ce taux de</a:t>
            </a:r>
            <a:r>
              <a:rPr lang="fr-FR" sz="900" b="1" i="0" baseline="0">
                <a:solidFill>
                  <a:schemeClr val="tx1"/>
                </a:solidFill>
              </a:rPr>
              <a:t> change pour la comparaison budgétaire (onglet 2)</a:t>
            </a:r>
            <a:endParaRPr lang="fr-FR" sz="900" b="1" i="0">
              <a:solidFill>
                <a:schemeClr val="tx1"/>
              </a:solidFill>
            </a:endParaRPr>
          </a:p>
        </xdr:txBody>
      </xdr:sp>
      <xdr:cxnSp macro="">
        <xdr:nvCxnSpPr>
          <xdr:cNvPr id="32" name="Connecteur droit avec flèche 31">
            <a:extLst>
              <a:ext uri="{FF2B5EF4-FFF2-40B4-BE49-F238E27FC236}">
                <a16:creationId xmlns:a16="http://schemas.microsoft.com/office/drawing/2014/main" id="{00000000-0008-0000-0200-000020000000}"/>
              </a:ext>
            </a:extLst>
          </xdr:cNvPr>
          <xdr:cNvCxnSpPr/>
        </xdr:nvCxnSpPr>
        <xdr:spPr>
          <a:xfrm>
            <a:off x="1148080" y="5435600"/>
            <a:ext cx="2494280" cy="375920"/>
          </a:xfrm>
          <a:prstGeom prst="straightConnector1">
            <a:avLst/>
          </a:prstGeom>
          <a:solidFill>
            <a:srgbClr val="F7AB49"/>
          </a:solid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0</xdr:colOff>
      <xdr:row>26</xdr:row>
      <xdr:rowOff>83820</xdr:rowOff>
    </xdr:from>
    <xdr:to>
      <xdr:col>9</xdr:col>
      <xdr:colOff>12701</xdr:colOff>
      <xdr:row>30</xdr:row>
      <xdr:rowOff>33020</xdr:rowOff>
    </xdr:to>
    <xdr:grpSp>
      <xdr:nvGrpSpPr>
        <xdr:cNvPr id="47" name="Grouper 46">
          <a:extLst>
            <a:ext uri="{FF2B5EF4-FFF2-40B4-BE49-F238E27FC236}">
              <a16:creationId xmlns:a16="http://schemas.microsoft.com/office/drawing/2014/main" id="{00000000-0008-0000-0200-00002F000000}"/>
            </a:ext>
          </a:extLst>
        </xdr:cNvPr>
        <xdr:cNvGrpSpPr/>
      </xdr:nvGrpSpPr>
      <xdr:grpSpPr>
        <a:xfrm>
          <a:off x="3492500" y="4770120"/>
          <a:ext cx="4203701" cy="609600"/>
          <a:chOff x="3418110" y="5262880"/>
          <a:chExt cx="3744691" cy="680720"/>
        </a:xfrm>
      </xdr:grpSpPr>
      <xdr:sp macro="" textlink="">
        <xdr:nvSpPr>
          <xdr:cNvPr id="6" name="Rectangle 5">
            <a:extLst>
              <a:ext uri="{FF2B5EF4-FFF2-40B4-BE49-F238E27FC236}">
                <a16:creationId xmlns:a16="http://schemas.microsoft.com/office/drawing/2014/main" id="{00000000-0008-0000-0200-000006000000}"/>
              </a:ext>
            </a:extLst>
          </xdr:cNvPr>
          <xdr:cNvSpPr/>
        </xdr:nvSpPr>
        <xdr:spPr>
          <a:xfrm>
            <a:off x="5839149" y="5262880"/>
            <a:ext cx="1323652" cy="68072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i="0">
                <a:solidFill>
                  <a:schemeClr val="tx1"/>
                </a:solidFill>
              </a:rPr>
              <a:t>Préciser,</a:t>
            </a:r>
            <a:r>
              <a:rPr lang="fr-FR" sz="900" b="1" i="0" baseline="0">
                <a:solidFill>
                  <a:schemeClr val="tx1"/>
                </a:solidFill>
              </a:rPr>
              <a:t> le cas échéant, d'où proviennent les financements</a:t>
            </a:r>
            <a:endParaRPr lang="fr-FR" sz="900" b="1" i="0">
              <a:solidFill>
                <a:schemeClr val="tx1"/>
              </a:solidFill>
            </a:endParaRPr>
          </a:p>
        </xdr:txBody>
      </xdr:sp>
      <xdr:cxnSp macro="">
        <xdr:nvCxnSpPr>
          <xdr:cNvPr id="34" name="Connecteur droit avec flèche 33">
            <a:extLst>
              <a:ext uri="{FF2B5EF4-FFF2-40B4-BE49-F238E27FC236}">
                <a16:creationId xmlns:a16="http://schemas.microsoft.com/office/drawing/2014/main" id="{00000000-0008-0000-0200-000022000000}"/>
              </a:ext>
            </a:extLst>
          </xdr:cNvPr>
          <xdr:cNvCxnSpPr/>
        </xdr:nvCxnSpPr>
        <xdr:spPr>
          <a:xfrm flipH="1">
            <a:off x="3418110" y="5372842"/>
            <a:ext cx="2477605" cy="287997"/>
          </a:xfrm>
          <a:prstGeom prst="straightConnector1">
            <a:avLst/>
          </a:prstGeom>
          <a:solidFill>
            <a:srgbClr val="F7AB49"/>
          </a:solidFill>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640080</xdr:colOff>
      <xdr:row>31</xdr:row>
      <xdr:rowOff>10160</xdr:rowOff>
    </xdr:from>
    <xdr:to>
      <xdr:col>9</xdr:col>
      <xdr:colOff>50800</xdr:colOff>
      <xdr:row>37</xdr:row>
      <xdr:rowOff>162560</xdr:rowOff>
    </xdr:to>
    <xdr:grpSp>
      <xdr:nvGrpSpPr>
        <xdr:cNvPr id="46" name="Grouper 45">
          <a:extLst>
            <a:ext uri="{FF2B5EF4-FFF2-40B4-BE49-F238E27FC236}">
              <a16:creationId xmlns:a16="http://schemas.microsoft.com/office/drawing/2014/main" id="{00000000-0008-0000-0200-00002E000000}"/>
            </a:ext>
          </a:extLst>
        </xdr:cNvPr>
        <xdr:cNvGrpSpPr/>
      </xdr:nvGrpSpPr>
      <xdr:grpSpPr>
        <a:xfrm>
          <a:off x="4132580" y="5521960"/>
          <a:ext cx="3601720" cy="1130300"/>
          <a:chOff x="4124960" y="6116320"/>
          <a:chExt cx="3596567" cy="1249680"/>
        </a:xfrm>
      </xdr:grpSpPr>
      <xdr:sp macro="" textlink="">
        <xdr:nvSpPr>
          <xdr:cNvPr id="7" name="Rectangle 6">
            <a:extLst>
              <a:ext uri="{FF2B5EF4-FFF2-40B4-BE49-F238E27FC236}">
                <a16:creationId xmlns:a16="http://schemas.microsoft.com/office/drawing/2014/main" id="{00000000-0008-0000-0200-000007000000}"/>
              </a:ext>
            </a:extLst>
          </xdr:cNvPr>
          <xdr:cNvSpPr/>
        </xdr:nvSpPr>
        <xdr:spPr>
          <a:xfrm>
            <a:off x="6156960" y="6116320"/>
            <a:ext cx="1564567" cy="1249680"/>
          </a:xfrm>
          <a:prstGeom prst="rect">
            <a:avLst/>
          </a:prstGeom>
          <a:solidFill>
            <a:srgbClr val="F7AB49"/>
          </a:solidFill>
          <a:ln>
            <a:solidFill>
              <a:srgbClr val="F7AB49"/>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i="0">
                <a:solidFill>
                  <a:schemeClr val="tx1"/>
                </a:solidFill>
              </a:rPr>
              <a:t>Indiquer le</a:t>
            </a:r>
            <a:r>
              <a:rPr lang="fr-FR" sz="900" b="1" i="0" baseline="0">
                <a:solidFill>
                  <a:schemeClr val="tx1"/>
                </a:solidFill>
              </a:rPr>
              <a:t> taux de change du dernier envoi sur le terrain (tableau 5a) pour ajustement solde en CHF. </a:t>
            </a:r>
          </a:p>
          <a:p>
            <a:pPr algn="l"/>
            <a:endParaRPr lang="fr-FR" sz="900" b="1" i="0" baseline="0">
              <a:solidFill>
                <a:schemeClr val="tx1"/>
              </a:solidFill>
            </a:endParaRPr>
          </a:p>
          <a:p>
            <a:pPr algn="l"/>
            <a:r>
              <a:rPr lang="fr-FR" sz="900" b="1" i="0" baseline="0">
                <a:solidFill>
                  <a:schemeClr val="tx1"/>
                </a:solidFill>
              </a:rPr>
              <a:t>Le solde final doit correspondre au plus petit solde.</a:t>
            </a:r>
            <a:endParaRPr lang="fr-FR" sz="900" b="1" i="0">
              <a:solidFill>
                <a:schemeClr val="tx1"/>
              </a:solidFill>
            </a:endParaRPr>
          </a:p>
        </xdr:txBody>
      </xdr:sp>
      <xdr:cxnSp macro="">
        <xdr:nvCxnSpPr>
          <xdr:cNvPr id="38" name="Connecteur droit avec flèche 37">
            <a:extLst>
              <a:ext uri="{FF2B5EF4-FFF2-40B4-BE49-F238E27FC236}">
                <a16:creationId xmlns:a16="http://schemas.microsoft.com/office/drawing/2014/main" id="{00000000-0008-0000-0200-000026000000}"/>
              </a:ext>
            </a:extLst>
          </xdr:cNvPr>
          <xdr:cNvCxnSpPr/>
        </xdr:nvCxnSpPr>
        <xdr:spPr>
          <a:xfrm flipH="1">
            <a:off x="4124960" y="6543040"/>
            <a:ext cx="2092960" cy="579120"/>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853440</xdr:colOff>
      <xdr:row>36</xdr:row>
      <xdr:rowOff>132080</xdr:rowOff>
    </xdr:from>
    <xdr:to>
      <xdr:col>7</xdr:col>
      <xdr:colOff>193040</xdr:colOff>
      <xdr:row>38</xdr:row>
      <xdr:rowOff>60960</xdr:rowOff>
    </xdr:to>
    <xdr:cxnSp macro="">
      <xdr:nvCxnSpPr>
        <xdr:cNvPr id="40" name="Connecteur droit avec flèche 39">
          <a:extLst>
            <a:ext uri="{FF2B5EF4-FFF2-40B4-BE49-F238E27FC236}">
              <a16:creationId xmlns:a16="http://schemas.microsoft.com/office/drawing/2014/main" id="{00000000-0008-0000-0200-000028000000}"/>
            </a:ext>
          </a:extLst>
        </xdr:cNvPr>
        <xdr:cNvCxnSpPr/>
      </xdr:nvCxnSpPr>
      <xdr:spPr>
        <a:xfrm flipH="1">
          <a:off x="5984240" y="7152640"/>
          <a:ext cx="233680" cy="294640"/>
        </a:xfrm>
        <a:prstGeom prst="straightConnector1">
          <a:avLst/>
        </a:prstGeom>
        <a:ln w="25400" cap="flat">
          <a:solidFill>
            <a:srgbClr val="F7AB49"/>
          </a:solidFill>
          <a:bevel/>
          <a:tailEnd type="arrow"/>
        </a:ln>
        <a:effectLst/>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ln w="12700" cap="flat">
          <a:bevel/>
        </a:ln>
        <a:effectLst/>
      </a:spPr>
      <a:bodyPr/>
      <a:lstStyle/>
      <a:style>
        <a:lnRef idx="2">
          <a:schemeClr val="dk1"/>
        </a:lnRef>
        <a:fillRef idx="0">
          <a:schemeClr val="dk1"/>
        </a:fillRef>
        <a:effectRef idx="1">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F56"/>
  <sheetViews>
    <sheetView showGridLines="0" tabSelected="1" zoomScaleNormal="100" zoomScaleSheetLayoutView="100" workbookViewId="0">
      <selection sqref="A1:G1"/>
    </sheetView>
  </sheetViews>
  <sheetFormatPr baseColWidth="10" defaultColWidth="10.83203125" defaultRowHeight="12"/>
  <cols>
    <col min="1" max="1" width="21.33203125" style="245" customWidth="1"/>
    <col min="2" max="2" width="16.83203125" style="245" customWidth="1"/>
    <col min="3" max="3" width="9.83203125" style="245" customWidth="1"/>
    <col min="4" max="4" width="11.6640625" style="245" customWidth="1"/>
    <col min="5" max="5" width="10" style="341" customWidth="1"/>
    <col min="6" max="6" width="7.5" style="245" customWidth="1"/>
    <col min="7" max="7" width="8" style="245" customWidth="1"/>
    <col min="8" max="8" width="22.6640625" style="245" customWidth="1"/>
    <col min="9" max="16384" width="10.83203125" style="245"/>
  </cols>
  <sheetData>
    <row r="1" spans="1:7" ht="26" customHeight="1">
      <c r="A1" s="444" t="s">
        <v>155</v>
      </c>
      <c r="B1" s="445"/>
      <c r="C1" s="445"/>
      <c r="D1" s="445"/>
      <c r="E1" s="445"/>
      <c r="F1" s="445"/>
      <c r="G1" s="445"/>
    </row>
    <row r="2" spans="1:7" s="248" customFormat="1" ht="21" customHeight="1">
      <c r="A2" s="246" t="s">
        <v>24</v>
      </c>
      <c r="B2" s="437" t="s">
        <v>134</v>
      </c>
      <c r="C2" s="438"/>
      <c r="D2" s="439"/>
      <c r="E2" s="458" t="s">
        <v>18</v>
      </c>
      <c r="F2" s="459"/>
      <c r="G2" s="247" t="s">
        <v>137</v>
      </c>
    </row>
    <row r="3" spans="1:7" s="248" customFormat="1" ht="21" customHeight="1">
      <c r="A3" s="249" t="s">
        <v>8</v>
      </c>
      <c r="B3" s="440" t="s">
        <v>135</v>
      </c>
      <c r="C3" s="441"/>
      <c r="D3" s="442"/>
      <c r="E3" s="460" t="s">
        <v>19</v>
      </c>
      <c r="F3" s="460"/>
      <c r="G3" s="250" t="s">
        <v>138</v>
      </c>
    </row>
    <row r="4" spans="1:7" s="248" customFormat="1" ht="15" customHeight="1">
      <c r="A4" s="251" t="s">
        <v>17</v>
      </c>
      <c r="B4" s="434" t="s">
        <v>136</v>
      </c>
      <c r="C4" s="435"/>
      <c r="D4" s="436"/>
      <c r="E4" s="461" t="s">
        <v>20</v>
      </c>
      <c r="F4" s="461"/>
      <c r="G4" s="252" t="s">
        <v>139</v>
      </c>
    </row>
    <row r="5" spans="1:7" s="248" customFormat="1" ht="21" customHeight="1">
      <c r="A5" s="462" t="s">
        <v>70</v>
      </c>
      <c r="B5" s="463"/>
      <c r="C5" s="463"/>
      <c r="D5" s="463"/>
      <c r="E5" s="463"/>
      <c r="F5" s="463"/>
      <c r="G5" s="463"/>
    </row>
    <row r="6" spans="1:7" s="254" customFormat="1" ht="14" customHeight="1">
      <c r="A6" s="377" t="s">
        <v>71</v>
      </c>
      <c r="B6" s="443"/>
      <c r="C6" s="443"/>
      <c r="D6" s="443"/>
      <c r="E6" s="443"/>
      <c r="F6" s="378"/>
      <c r="G6" s="253"/>
    </row>
    <row r="7" spans="1:7" ht="13">
      <c r="A7" s="432" t="s">
        <v>2</v>
      </c>
      <c r="B7" s="433"/>
      <c r="C7" s="255" t="s">
        <v>3</v>
      </c>
      <c r="D7" s="256" t="s">
        <v>140</v>
      </c>
      <c r="E7" s="255" t="s">
        <v>10</v>
      </c>
      <c r="F7" s="426" t="s">
        <v>141</v>
      </c>
      <c r="G7" s="427"/>
    </row>
    <row r="8" spans="1:7" ht="12" customHeight="1">
      <c r="A8" s="422" t="s">
        <v>56</v>
      </c>
      <c r="B8" s="423"/>
      <c r="C8" s="257" t="s">
        <v>3</v>
      </c>
      <c r="D8" s="258" t="s">
        <v>142</v>
      </c>
      <c r="E8" s="257" t="s">
        <v>11</v>
      </c>
      <c r="F8" s="428" t="s">
        <v>143</v>
      </c>
      <c r="G8" s="429"/>
    </row>
    <row r="9" spans="1:7" ht="27" customHeight="1">
      <c r="A9" s="420" t="s">
        <v>109</v>
      </c>
      <c r="B9" s="421"/>
      <c r="C9" s="259" t="s">
        <v>3</v>
      </c>
      <c r="D9" s="260" t="s">
        <v>139</v>
      </c>
      <c r="E9" s="259" t="s">
        <v>10</v>
      </c>
      <c r="F9" s="428" t="s">
        <v>139</v>
      </c>
      <c r="G9" s="429"/>
    </row>
    <row r="10" spans="1:7" ht="6" customHeight="1">
      <c r="A10" s="261"/>
      <c r="B10" s="262"/>
      <c r="C10" s="263"/>
      <c r="D10" s="263"/>
      <c r="E10" s="263"/>
      <c r="F10" s="263"/>
      <c r="G10" s="264"/>
    </row>
    <row r="11" spans="1:7" ht="14" customHeight="1">
      <c r="A11" s="422" t="s">
        <v>4</v>
      </c>
      <c r="B11" s="423"/>
      <c r="C11" s="257" t="s">
        <v>3</v>
      </c>
      <c r="D11" s="258" t="s">
        <v>140</v>
      </c>
      <c r="E11" s="257" t="s">
        <v>10</v>
      </c>
      <c r="F11" s="428" t="s">
        <v>144</v>
      </c>
      <c r="G11" s="429"/>
    </row>
    <row r="12" spans="1:7" ht="26" customHeight="1">
      <c r="A12" s="424" t="s">
        <v>55</v>
      </c>
      <c r="B12" s="425"/>
      <c r="C12" s="265" t="s">
        <v>3</v>
      </c>
      <c r="D12" s="266" t="s">
        <v>139</v>
      </c>
      <c r="E12" s="265" t="s">
        <v>11</v>
      </c>
      <c r="F12" s="430" t="s">
        <v>139</v>
      </c>
      <c r="G12" s="431"/>
    </row>
    <row r="13" spans="1:7" ht="6" customHeight="1">
      <c r="A13" s="267"/>
      <c r="B13" s="268"/>
      <c r="C13" s="268"/>
      <c r="D13" s="269"/>
      <c r="E13" s="270"/>
      <c r="F13" s="271"/>
      <c r="G13" s="272"/>
    </row>
    <row r="14" spans="1:7" s="254" customFormat="1" ht="14" customHeight="1">
      <c r="A14" s="377" t="s">
        <v>72</v>
      </c>
      <c r="B14" s="378"/>
      <c r="C14" s="378"/>
      <c r="D14" s="378"/>
      <c r="E14" s="378"/>
      <c r="F14" s="378"/>
      <c r="G14" s="379"/>
    </row>
    <row r="15" spans="1:7" ht="13">
      <c r="A15" s="273"/>
      <c r="B15" s="274"/>
      <c r="C15" s="274"/>
      <c r="D15" s="275"/>
      <c r="E15" s="410" t="s">
        <v>0</v>
      </c>
      <c r="F15" s="411"/>
      <c r="G15" s="276" t="s">
        <v>14</v>
      </c>
    </row>
    <row r="16" spans="1:7" ht="15" customHeight="1">
      <c r="A16" s="415" t="s">
        <v>40</v>
      </c>
      <c r="B16" s="416"/>
      <c r="C16" s="416"/>
      <c r="D16" s="416"/>
      <c r="E16" s="412">
        <v>92150</v>
      </c>
      <c r="F16" s="413"/>
      <c r="G16" s="277">
        <f>IFERROR(E16/E22,0)</f>
        <v>0.77567340067340063</v>
      </c>
    </row>
    <row r="17" spans="1:266" ht="12" customHeight="1">
      <c r="A17" s="417" t="s">
        <v>73</v>
      </c>
      <c r="B17" s="418"/>
      <c r="C17" s="418"/>
      <c r="D17" s="418"/>
      <c r="E17" s="414">
        <v>11650</v>
      </c>
      <c r="F17" s="405"/>
      <c r="G17" s="278">
        <f>IFERROR(E17/E22,0)</f>
        <v>9.8063973063973062E-2</v>
      </c>
    </row>
    <row r="18" spans="1:266" ht="12" customHeight="1">
      <c r="A18" s="417" t="s">
        <v>41</v>
      </c>
      <c r="B18" s="418"/>
      <c r="C18" s="418"/>
      <c r="D18" s="418"/>
      <c r="E18" s="414">
        <v>15000</v>
      </c>
      <c r="F18" s="405"/>
      <c r="G18" s="278">
        <f>IFERROR(E18/E22,0)</f>
        <v>0.12626262626262627</v>
      </c>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4"/>
      <c r="BK18" s="374"/>
      <c r="BL18" s="374"/>
      <c r="BM18" s="374"/>
      <c r="BN18" s="374"/>
      <c r="BO18" s="374"/>
      <c r="BP18" s="374"/>
      <c r="BQ18" s="374"/>
      <c r="BR18" s="374"/>
      <c r="BS18" s="374"/>
      <c r="BT18" s="374"/>
      <c r="BU18" s="374"/>
      <c r="BV18" s="374"/>
      <c r="BW18" s="374"/>
      <c r="BX18" s="374"/>
      <c r="BY18" s="374"/>
      <c r="BZ18" s="374"/>
      <c r="CA18" s="374"/>
      <c r="CB18" s="374"/>
      <c r="CC18" s="374"/>
      <c r="CD18" s="374"/>
      <c r="CE18" s="374"/>
      <c r="CF18" s="374"/>
      <c r="CG18" s="374"/>
      <c r="CH18" s="374"/>
      <c r="CI18" s="374"/>
      <c r="CJ18" s="374"/>
      <c r="CK18" s="374"/>
      <c r="CL18" s="374"/>
      <c r="CM18" s="374"/>
      <c r="CN18" s="374"/>
      <c r="CO18" s="374"/>
      <c r="CP18" s="374"/>
      <c r="CQ18" s="374"/>
      <c r="CR18" s="374"/>
      <c r="CS18" s="374"/>
      <c r="CT18" s="374"/>
      <c r="CU18" s="374"/>
      <c r="CV18" s="374"/>
      <c r="CW18" s="374"/>
      <c r="CX18" s="374"/>
      <c r="CY18" s="374"/>
      <c r="CZ18" s="374"/>
      <c r="DA18" s="374"/>
      <c r="DB18" s="374"/>
      <c r="DC18" s="374"/>
      <c r="DD18" s="374"/>
      <c r="DE18" s="374"/>
      <c r="DF18" s="374"/>
      <c r="DG18" s="374"/>
      <c r="DH18" s="374"/>
      <c r="DI18" s="374"/>
      <c r="DJ18" s="374"/>
      <c r="DK18" s="374"/>
      <c r="DL18" s="374"/>
      <c r="DM18" s="374"/>
      <c r="DN18" s="374"/>
      <c r="DO18" s="374"/>
      <c r="DP18" s="374"/>
      <c r="DQ18" s="374"/>
      <c r="DR18" s="374"/>
      <c r="DS18" s="374"/>
      <c r="DT18" s="374"/>
      <c r="DU18" s="374"/>
      <c r="DV18" s="374"/>
      <c r="DW18" s="374"/>
      <c r="DX18" s="374"/>
      <c r="DY18" s="374"/>
      <c r="DZ18" s="374"/>
      <c r="EA18" s="374"/>
      <c r="EB18" s="374"/>
      <c r="EC18" s="374"/>
      <c r="ED18" s="374"/>
      <c r="EE18" s="374"/>
      <c r="EF18" s="374"/>
      <c r="EG18" s="374"/>
      <c r="EH18" s="374"/>
      <c r="EI18" s="374"/>
      <c r="EJ18" s="374"/>
      <c r="EK18" s="374"/>
      <c r="EL18" s="374"/>
      <c r="EM18" s="374"/>
      <c r="EN18" s="374"/>
      <c r="EO18" s="374"/>
      <c r="EP18" s="374"/>
      <c r="EQ18" s="374"/>
      <c r="ER18" s="374"/>
      <c r="ES18" s="374"/>
      <c r="ET18" s="374"/>
      <c r="EU18" s="374"/>
      <c r="EV18" s="374"/>
      <c r="EW18" s="374"/>
      <c r="EX18" s="374"/>
      <c r="EY18" s="374"/>
      <c r="EZ18" s="374"/>
      <c r="FA18" s="374"/>
      <c r="FB18" s="374"/>
      <c r="FC18" s="374"/>
      <c r="FD18" s="374"/>
      <c r="FE18" s="374"/>
      <c r="FF18" s="374"/>
      <c r="FG18" s="374"/>
      <c r="FH18" s="374"/>
      <c r="FI18" s="374"/>
      <c r="FJ18" s="374"/>
      <c r="FK18" s="374"/>
      <c r="FL18" s="374"/>
      <c r="FM18" s="374"/>
      <c r="FN18" s="374"/>
      <c r="FO18" s="374"/>
      <c r="FP18" s="374"/>
      <c r="FQ18" s="374"/>
      <c r="FR18" s="374"/>
      <c r="FS18" s="374"/>
      <c r="FT18" s="374"/>
      <c r="FU18" s="374"/>
      <c r="FV18" s="374"/>
      <c r="FW18" s="374"/>
      <c r="FX18" s="374"/>
      <c r="FY18" s="374"/>
      <c r="FZ18" s="374"/>
      <c r="GA18" s="374"/>
      <c r="GB18" s="374"/>
      <c r="GC18" s="374"/>
      <c r="GD18" s="374"/>
      <c r="GE18" s="374"/>
      <c r="GF18" s="374"/>
      <c r="GG18" s="374"/>
      <c r="GH18" s="374"/>
      <c r="GI18" s="374"/>
      <c r="GJ18" s="374"/>
      <c r="GK18" s="374"/>
      <c r="GL18" s="374"/>
      <c r="GM18" s="374"/>
      <c r="GN18" s="374"/>
      <c r="GO18" s="374"/>
      <c r="GP18" s="374"/>
      <c r="GQ18" s="374"/>
      <c r="GR18" s="374"/>
      <c r="GS18" s="374"/>
      <c r="GT18" s="374"/>
      <c r="GU18" s="374"/>
      <c r="GV18" s="374"/>
      <c r="GW18" s="374"/>
      <c r="GX18" s="374"/>
      <c r="GY18" s="374"/>
      <c r="GZ18" s="374"/>
      <c r="HA18" s="374"/>
      <c r="HB18" s="374"/>
      <c r="HC18" s="374"/>
      <c r="HD18" s="374"/>
      <c r="HE18" s="374"/>
      <c r="HF18" s="374"/>
      <c r="HG18" s="374"/>
      <c r="HH18" s="374"/>
      <c r="HI18" s="374"/>
      <c r="HJ18" s="374"/>
      <c r="HK18" s="374"/>
      <c r="HL18" s="374"/>
      <c r="HM18" s="374"/>
      <c r="HN18" s="374"/>
      <c r="HO18" s="374"/>
      <c r="HP18" s="374"/>
      <c r="HQ18" s="374"/>
      <c r="HR18" s="374"/>
      <c r="HS18" s="374"/>
      <c r="HT18" s="374"/>
      <c r="HU18" s="374"/>
      <c r="HV18" s="374"/>
      <c r="HW18" s="374"/>
      <c r="HX18" s="374"/>
      <c r="HY18" s="374"/>
      <c r="HZ18" s="374"/>
      <c r="IA18" s="374"/>
      <c r="IB18" s="374"/>
      <c r="IC18" s="374"/>
      <c r="ID18" s="374"/>
      <c r="IE18" s="374"/>
      <c r="IF18" s="374"/>
      <c r="IG18" s="374"/>
      <c r="IH18" s="374"/>
      <c r="II18" s="374"/>
      <c r="IJ18" s="374"/>
      <c r="IK18" s="374"/>
      <c r="IL18" s="374"/>
      <c r="IM18" s="374"/>
      <c r="IN18" s="374"/>
      <c r="IO18" s="374"/>
      <c r="IP18" s="374"/>
      <c r="IQ18" s="374"/>
      <c r="IR18" s="374"/>
      <c r="IS18" s="374"/>
      <c r="IT18" s="374"/>
      <c r="IU18" s="374"/>
      <c r="IV18" s="374"/>
      <c r="IW18" s="374"/>
      <c r="IX18" s="374"/>
      <c r="IY18" s="374"/>
      <c r="IZ18" s="374"/>
      <c r="JA18" s="374"/>
      <c r="JB18" s="374"/>
      <c r="JC18" s="374"/>
      <c r="JD18" s="374"/>
      <c r="JE18" s="374"/>
      <c r="JF18" s="374"/>
    </row>
    <row r="19" spans="1:266" ht="12" customHeight="1">
      <c r="A19" s="419" t="s">
        <v>54</v>
      </c>
      <c r="B19" s="418"/>
      <c r="C19" s="418"/>
      <c r="D19" s="418"/>
      <c r="E19" s="405"/>
      <c r="F19" s="405"/>
      <c r="G19" s="279">
        <f>IFERROR(E19/E22,0)</f>
        <v>0</v>
      </c>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374"/>
      <c r="BF19" s="374"/>
      <c r="BG19" s="374"/>
      <c r="BH19" s="374"/>
      <c r="BI19" s="374"/>
      <c r="BJ19" s="374"/>
      <c r="BK19" s="374"/>
      <c r="BL19" s="374"/>
      <c r="BM19" s="374"/>
      <c r="BN19" s="374"/>
      <c r="BO19" s="374"/>
      <c r="BP19" s="374"/>
      <c r="BQ19" s="374"/>
      <c r="BR19" s="374"/>
      <c r="BS19" s="374"/>
      <c r="BT19" s="374"/>
      <c r="BU19" s="374"/>
      <c r="BV19" s="374"/>
      <c r="BW19" s="374"/>
      <c r="BX19" s="374"/>
      <c r="BY19" s="374"/>
      <c r="BZ19" s="374"/>
      <c r="CA19" s="374"/>
      <c r="CB19" s="374"/>
      <c r="CC19" s="374"/>
      <c r="CD19" s="374"/>
      <c r="CE19" s="374"/>
      <c r="CF19" s="374"/>
      <c r="CG19" s="374"/>
      <c r="CH19" s="374"/>
      <c r="CI19" s="374"/>
      <c r="CJ19" s="374"/>
      <c r="CK19" s="374"/>
      <c r="CL19" s="374"/>
      <c r="CM19" s="374"/>
      <c r="CN19" s="374"/>
      <c r="CO19" s="374"/>
      <c r="CP19" s="374"/>
      <c r="CQ19" s="374"/>
      <c r="CR19" s="374"/>
      <c r="CS19" s="374"/>
      <c r="CT19" s="374"/>
      <c r="CU19" s="374"/>
      <c r="CV19" s="374"/>
      <c r="CW19" s="374"/>
      <c r="CX19" s="374"/>
      <c r="CY19" s="374"/>
      <c r="CZ19" s="374"/>
      <c r="DA19" s="374"/>
      <c r="DB19" s="374"/>
      <c r="DC19" s="374"/>
      <c r="DD19" s="374"/>
      <c r="DE19" s="374"/>
      <c r="DF19" s="374"/>
      <c r="DG19" s="374"/>
      <c r="DH19" s="374"/>
      <c r="DI19" s="374"/>
      <c r="DJ19" s="374"/>
      <c r="DK19" s="374"/>
      <c r="DL19" s="374"/>
      <c r="DM19" s="374"/>
      <c r="DN19" s="374"/>
      <c r="DO19" s="374"/>
      <c r="DP19" s="374"/>
      <c r="DQ19" s="374"/>
      <c r="DR19" s="374"/>
      <c r="DS19" s="374"/>
      <c r="DT19" s="374"/>
      <c r="DU19" s="374"/>
      <c r="DV19" s="374"/>
      <c r="DW19" s="374"/>
      <c r="DX19" s="374"/>
      <c r="DY19" s="374"/>
      <c r="DZ19" s="374"/>
      <c r="EA19" s="374"/>
      <c r="EB19" s="374"/>
      <c r="EC19" s="374"/>
      <c r="ED19" s="374"/>
      <c r="EE19" s="374"/>
      <c r="EF19" s="374"/>
      <c r="EG19" s="374"/>
      <c r="EH19" s="374"/>
      <c r="EI19" s="374"/>
      <c r="EJ19" s="374"/>
      <c r="EK19" s="374"/>
      <c r="EL19" s="374"/>
      <c r="EM19" s="374"/>
      <c r="EN19" s="374"/>
      <c r="EO19" s="374"/>
      <c r="EP19" s="374"/>
      <c r="EQ19" s="374"/>
      <c r="ER19" s="374"/>
      <c r="ES19" s="374"/>
      <c r="ET19" s="374"/>
      <c r="EU19" s="374"/>
      <c r="EV19" s="374"/>
      <c r="EW19" s="374"/>
      <c r="EX19" s="374"/>
      <c r="EY19" s="374"/>
      <c r="EZ19" s="374"/>
      <c r="FA19" s="374"/>
      <c r="FB19" s="374"/>
      <c r="FC19" s="374"/>
      <c r="FD19" s="374"/>
      <c r="FE19" s="374"/>
      <c r="FF19" s="374"/>
      <c r="FG19" s="374"/>
      <c r="FH19" s="374"/>
      <c r="FI19" s="374"/>
      <c r="FJ19" s="374"/>
      <c r="FK19" s="374"/>
      <c r="FL19" s="374"/>
      <c r="FM19" s="374"/>
      <c r="FN19" s="374"/>
      <c r="FO19" s="374"/>
      <c r="FP19" s="374"/>
      <c r="FQ19" s="374"/>
      <c r="FR19" s="374"/>
      <c r="FS19" s="374"/>
      <c r="FT19" s="374"/>
      <c r="FU19" s="374"/>
      <c r="FV19" s="374"/>
      <c r="FW19" s="374"/>
      <c r="FX19" s="374"/>
      <c r="FY19" s="374"/>
      <c r="FZ19" s="374"/>
      <c r="GA19" s="374"/>
      <c r="GB19" s="374"/>
      <c r="GC19" s="374"/>
      <c r="GD19" s="374"/>
      <c r="GE19" s="374"/>
      <c r="GF19" s="374"/>
      <c r="GG19" s="374"/>
      <c r="GH19" s="374"/>
      <c r="GI19" s="374"/>
      <c r="GJ19" s="374"/>
      <c r="GK19" s="374"/>
      <c r="GL19" s="374"/>
      <c r="GM19" s="374"/>
      <c r="GN19" s="374"/>
      <c r="GO19" s="374"/>
      <c r="GP19" s="374"/>
      <c r="GQ19" s="374"/>
      <c r="GR19" s="374"/>
      <c r="GS19" s="374"/>
      <c r="GT19" s="374"/>
      <c r="GU19" s="374"/>
      <c r="GV19" s="374"/>
      <c r="GW19" s="374"/>
      <c r="GX19" s="374"/>
      <c r="GY19" s="374"/>
      <c r="GZ19" s="374"/>
      <c r="HA19" s="374"/>
      <c r="HB19" s="374"/>
      <c r="HC19" s="374"/>
      <c r="HD19" s="374"/>
      <c r="HE19" s="374"/>
      <c r="HF19" s="374"/>
      <c r="HG19" s="374"/>
      <c r="HH19" s="374"/>
      <c r="HI19" s="374"/>
      <c r="HJ19" s="374"/>
      <c r="HK19" s="374"/>
      <c r="HL19" s="374"/>
      <c r="HM19" s="374"/>
      <c r="HN19" s="374"/>
      <c r="HO19" s="374"/>
      <c r="HP19" s="374"/>
      <c r="HQ19" s="374"/>
      <c r="HR19" s="374"/>
      <c r="HS19" s="374"/>
      <c r="HT19" s="374"/>
      <c r="HU19" s="374"/>
      <c r="HV19" s="374"/>
      <c r="HW19" s="374"/>
      <c r="HX19" s="374"/>
      <c r="HY19" s="374"/>
      <c r="HZ19" s="374"/>
      <c r="IA19" s="374"/>
      <c r="IB19" s="374"/>
      <c r="IC19" s="374"/>
      <c r="ID19" s="374"/>
      <c r="IE19" s="374"/>
      <c r="IF19" s="374"/>
      <c r="IG19" s="374"/>
      <c r="IH19" s="374"/>
      <c r="II19" s="374"/>
      <c r="IJ19" s="374"/>
      <c r="IK19" s="374"/>
      <c r="IL19" s="374"/>
      <c r="IM19" s="374"/>
      <c r="IN19" s="374"/>
      <c r="IO19" s="374"/>
      <c r="IP19" s="374"/>
      <c r="IQ19" s="374"/>
      <c r="IR19" s="374"/>
      <c r="IS19" s="374"/>
      <c r="IT19" s="374"/>
      <c r="IU19" s="374"/>
      <c r="IV19" s="374"/>
      <c r="IW19" s="374"/>
      <c r="IX19" s="374"/>
      <c r="IY19" s="374"/>
      <c r="IZ19" s="374"/>
      <c r="JA19" s="374"/>
      <c r="JB19" s="374"/>
      <c r="JC19" s="374"/>
      <c r="JD19" s="374"/>
      <c r="JE19" s="374"/>
      <c r="JF19" s="374"/>
    </row>
    <row r="20" spans="1:266" ht="12" customHeight="1">
      <c r="A20" s="417" t="s">
        <v>42</v>
      </c>
      <c r="B20" s="418"/>
      <c r="C20" s="418"/>
      <c r="D20" s="418"/>
      <c r="E20" s="405"/>
      <c r="F20" s="405"/>
      <c r="G20" s="278">
        <f>IFERROR(E20/E22,0)</f>
        <v>0</v>
      </c>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374"/>
      <c r="BG20" s="374"/>
      <c r="BH20" s="374"/>
      <c r="BI20" s="374"/>
      <c r="BJ20" s="374"/>
      <c r="BK20" s="374"/>
      <c r="BL20" s="374"/>
      <c r="BM20" s="374"/>
      <c r="BN20" s="374"/>
      <c r="BO20" s="374"/>
      <c r="BP20" s="374"/>
      <c r="BQ20" s="374"/>
      <c r="BR20" s="374"/>
      <c r="BS20" s="374"/>
      <c r="BT20" s="374"/>
      <c r="BU20" s="374"/>
      <c r="BV20" s="374"/>
      <c r="BW20" s="374"/>
      <c r="BX20" s="374"/>
      <c r="BY20" s="374"/>
      <c r="BZ20" s="374"/>
      <c r="CA20" s="374"/>
      <c r="CB20" s="374"/>
      <c r="CC20" s="374"/>
      <c r="CD20" s="374"/>
      <c r="CE20" s="374"/>
      <c r="CF20" s="374"/>
      <c r="CG20" s="374"/>
      <c r="CH20" s="374"/>
      <c r="CI20" s="374"/>
      <c r="CJ20" s="374"/>
      <c r="CK20" s="374"/>
      <c r="CL20" s="374"/>
      <c r="CM20" s="374"/>
      <c r="CN20" s="374"/>
      <c r="CO20" s="374"/>
      <c r="CP20" s="374"/>
      <c r="CQ20" s="374"/>
      <c r="CR20" s="374"/>
      <c r="CS20" s="374"/>
      <c r="CT20" s="374"/>
      <c r="CU20" s="374"/>
      <c r="CV20" s="374"/>
      <c r="CW20" s="374"/>
      <c r="CX20" s="374"/>
      <c r="CY20" s="374"/>
      <c r="CZ20" s="374"/>
      <c r="DA20" s="374"/>
      <c r="DB20" s="374"/>
      <c r="DC20" s="374"/>
      <c r="DD20" s="374"/>
      <c r="DE20" s="374"/>
      <c r="DF20" s="374"/>
      <c r="DG20" s="374"/>
      <c r="DH20" s="374"/>
      <c r="DI20" s="374"/>
      <c r="DJ20" s="374"/>
      <c r="DK20" s="374"/>
      <c r="DL20" s="374"/>
      <c r="DM20" s="374"/>
      <c r="DN20" s="374"/>
      <c r="DO20" s="374"/>
      <c r="DP20" s="374"/>
      <c r="DQ20" s="374"/>
      <c r="DR20" s="374"/>
      <c r="DS20" s="374"/>
      <c r="DT20" s="374"/>
      <c r="DU20" s="374"/>
      <c r="DV20" s="374"/>
      <c r="DW20" s="374"/>
      <c r="DX20" s="374"/>
      <c r="DY20" s="374"/>
      <c r="DZ20" s="374"/>
      <c r="EA20" s="374"/>
      <c r="EB20" s="374"/>
      <c r="EC20" s="374"/>
      <c r="ED20" s="374"/>
      <c r="EE20" s="374"/>
      <c r="EF20" s="374"/>
      <c r="EG20" s="374"/>
      <c r="EH20" s="374"/>
      <c r="EI20" s="374"/>
      <c r="EJ20" s="374"/>
      <c r="EK20" s="374"/>
      <c r="EL20" s="374"/>
      <c r="EM20" s="374"/>
      <c r="EN20" s="374"/>
      <c r="EO20" s="374"/>
      <c r="EP20" s="374"/>
      <c r="EQ20" s="374"/>
      <c r="ER20" s="374"/>
      <c r="ES20" s="374"/>
      <c r="ET20" s="374"/>
      <c r="EU20" s="374"/>
      <c r="EV20" s="374"/>
      <c r="EW20" s="374"/>
      <c r="EX20" s="374"/>
      <c r="EY20" s="374"/>
      <c r="EZ20" s="374"/>
      <c r="FA20" s="374"/>
      <c r="FB20" s="374"/>
      <c r="FC20" s="374"/>
      <c r="FD20" s="374"/>
      <c r="FE20" s="374"/>
      <c r="FF20" s="374"/>
      <c r="FG20" s="374"/>
      <c r="FH20" s="374"/>
      <c r="FI20" s="374"/>
      <c r="FJ20" s="374"/>
      <c r="FK20" s="374"/>
      <c r="FL20" s="374"/>
      <c r="FM20" s="374"/>
      <c r="FN20" s="374"/>
      <c r="FO20" s="374"/>
      <c r="FP20" s="374"/>
      <c r="FQ20" s="374"/>
      <c r="FR20" s="374"/>
      <c r="FS20" s="374"/>
      <c r="FT20" s="374"/>
      <c r="FU20" s="374"/>
      <c r="FV20" s="374"/>
      <c r="FW20" s="374"/>
      <c r="FX20" s="374"/>
      <c r="FY20" s="374"/>
      <c r="FZ20" s="374"/>
      <c r="GA20" s="374"/>
      <c r="GB20" s="374"/>
      <c r="GC20" s="374"/>
      <c r="GD20" s="374"/>
      <c r="GE20" s="374"/>
      <c r="GF20" s="374"/>
      <c r="GG20" s="374"/>
      <c r="GH20" s="374"/>
      <c r="GI20" s="374"/>
      <c r="GJ20" s="374"/>
      <c r="GK20" s="374"/>
      <c r="GL20" s="374"/>
      <c r="GM20" s="374"/>
      <c r="GN20" s="374"/>
      <c r="GO20" s="374"/>
      <c r="GP20" s="374"/>
      <c r="GQ20" s="374"/>
      <c r="GR20" s="374"/>
      <c r="GS20" s="374"/>
      <c r="GT20" s="374"/>
      <c r="GU20" s="374"/>
      <c r="GV20" s="374"/>
      <c r="GW20" s="374"/>
      <c r="GX20" s="374"/>
      <c r="GY20" s="374"/>
      <c r="GZ20" s="374"/>
      <c r="HA20" s="374"/>
      <c r="HB20" s="374"/>
      <c r="HC20" s="374"/>
      <c r="HD20" s="374"/>
      <c r="HE20" s="374"/>
      <c r="HF20" s="374"/>
      <c r="HG20" s="374"/>
      <c r="HH20" s="374"/>
      <c r="HI20" s="374"/>
      <c r="HJ20" s="374"/>
      <c r="HK20" s="374"/>
      <c r="HL20" s="374"/>
      <c r="HM20" s="374"/>
      <c r="HN20" s="374"/>
      <c r="HO20" s="374"/>
      <c r="HP20" s="374"/>
      <c r="HQ20" s="374"/>
      <c r="HR20" s="374"/>
      <c r="HS20" s="374"/>
      <c r="HT20" s="374"/>
      <c r="HU20" s="374"/>
      <c r="HV20" s="374"/>
      <c r="HW20" s="374"/>
      <c r="HX20" s="374"/>
      <c r="HY20" s="374"/>
      <c r="HZ20" s="374"/>
      <c r="IA20" s="374"/>
      <c r="IB20" s="374"/>
      <c r="IC20" s="374"/>
      <c r="ID20" s="374"/>
      <c r="IE20" s="374"/>
      <c r="IF20" s="374"/>
      <c r="IG20" s="374"/>
      <c r="IH20" s="374"/>
      <c r="II20" s="374"/>
      <c r="IJ20" s="374"/>
      <c r="IK20" s="374"/>
      <c r="IL20" s="374"/>
      <c r="IM20" s="374"/>
      <c r="IN20" s="374"/>
      <c r="IO20" s="374"/>
      <c r="IP20" s="374"/>
      <c r="IQ20" s="374"/>
      <c r="IR20" s="374"/>
      <c r="IS20" s="374"/>
      <c r="IT20" s="374"/>
      <c r="IU20" s="374"/>
      <c r="IV20" s="374"/>
      <c r="IW20" s="374"/>
      <c r="IX20" s="374"/>
      <c r="IY20" s="374"/>
      <c r="IZ20" s="374"/>
      <c r="JA20" s="374"/>
      <c r="JB20" s="374"/>
      <c r="JC20" s="374"/>
      <c r="JD20" s="374"/>
      <c r="JE20" s="374"/>
      <c r="JF20" s="374"/>
    </row>
    <row r="21" spans="1:266" ht="13" customHeight="1" thickBot="1">
      <c r="A21" s="408" t="s">
        <v>74</v>
      </c>
      <c r="B21" s="409"/>
      <c r="C21" s="409"/>
      <c r="D21" s="409"/>
      <c r="E21" s="406">
        <f>SUM(E17:E20)</f>
        <v>26650</v>
      </c>
      <c r="F21" s="407"/>
      <c r="G21" s="280">
        <f>IFERROR(E21/E22,0)</f>
        <v>0.22432659932659932</v>
      </c>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4"/>
      <c r="BD21" s="374"/>
      <c r="BE21" s="374"/>
      <c r="BF21" s="374"/>
      <c r="BG21" s="374"/>
      <c r="BH21" s="374"/>
      <c r="BI21" s="374"/>
      <c r="BJ21" s="374"/>
      <c r="BK21" s="374"/>
      <c r="BL21" s="374"/>
      <c r="BM21" s="374"/>
      <c r="BN21" s="374"/>
      <c r="BO21" s="374"/>
      <c r="BP21" s="374"/>
      <c r="BQ21" s="374"/>
      <c r="BR21" s="374"/>
      <c r="BS21" s="374"/>
      <c r="BT21" s="374"/>
      <c r="BU21" s="374"/>
      <c r="BV21" s="374"/>
      <c r="BW21" s="374"/>
      <c r="BX21" s="374"/>
      <c r="BY21" s="374"/>
      <c r="BZ21" s="374"/>
      <c r="CA21" s="374"/>
      <c r="CB21" s="374"/>
      <c r="CC21" s="374"/>
      <c r="CD21" s="374"/>
      <c r="CE21" s="374"/>
      <c r="CF21" s="374"/>
      <c r="CG21" s="374"/>
      <c r="CH21" s="374"/>
      <c r="CI21" s="374"/>
      <c r="CJ21" s="374"/>
      <c r="CK21" s="374"/>
      <c r="CL21" s="374"/>
      <c r="CM21" s="374"/>
      <c r="CN21" s="374"/>
      <c r="CO21" s="374"/>
      <c r="CP21" s="374"/>
      <c r="CQ21" s="374"/>
      <c r="CR21" s="374"/>
      <c r="CS21" s="374"/>
      <c r="CT21" s="374"/>
      <c r="CU21" s="374"/>
      <c r="CV21" s="374"/>
      <c r="CW21" s="374"/>
      <c r="CX21" s="374"/>
      <c r="CY21" s="374"/>
      <c r="CZ21" s="374"/>
      <c r="DA21" s="374"/>
      <c r="DB21" s="374"/>
      <c r="DC21" s="374"/>
      <c r="DD21" s="374"/>
      <c r="DE21" s="374"/>
      <c r="DF21" s="374"/>
      <c r="DG21" s="374"/>
      <c r="DH21" s="374"/>
      <c r="DI21" s="374"/>
      <c r="DJ21" s="374"/>
      <c r="DK21" s="374"/>
      <c r="DL21" s="374"/>
      <c r="DM21" s="374"/>
      <c r="DN21" s="374"/>
      <c r="DO21" s="374"/>
      <c r="DP21" s="374"/>
      <c r="DQ21" s="374"/>
      <c r="DR21" s="374"/>
      <c r="DS21" s="374"/>
      <c r="DT21" s="374"/>
      <c r="DU21" s="374"/>
      <c r="DV21" s="374"/>
      <c r="DW21" s="374"/>
      <c r="DX21" s="374"/>
      <c r="DY21" s="374"/>
      <c r="DZ21" s="374"/>
      <c r="EA21" s="374"/>
      <c r="EB21" s="374"/>
      <c r="EC21" s="374"/>
      <c r="ED21" s="374"/>
      <c r="EE21" s="374"/>
      <c r="EF21" s="374"/>
      <c r="EG21" s="374"/>
      <c r="EH21" s="374"/>
      <c r="EI21" s="374"/>
      <c r="EJ21" s="374"/>
      <c r="EK21" s="374"/>
      <c r="EL21" s="374"/>
      <c r="EM21" s="374"/>
      <c r="EN21" s="374"/>
      <c r="EO21" s="374"/>
      <c r="EP21" s="374"/>
      <c r="EQ21" s="374"/>
      <c r="ER21" s="374"/>
      <c r="ES21" s="374"/>
      <c r="ET21" s="374"/>
      <c r="EU21" s="374"/>
      <c r="EV21" s="374"/>
      <c r="EW21" s="374"/>
      <c r="EX21" s="374"/>
      <c r="EY21" s="374"/>
      <c r="EZ21" s="374"/>
      <c r="FA21" s="374"/>
      <c r="FB21" s="374"/>
      <c r="FC21" s="374"/>
      <c r="FD21" s="374"/>
      <c r="FE21" s="374"/>
      <c r="FF21" s="374"/>
      <c r="FG21" s="374"/>
      <c r="FH21" s="374"/>
      <c r="FI21" s="374"/>
      <c r="FJ21" s="374"/>
      <c r="FK21" s="374"/>
      <c r="FL21" s="374"/>
      <c r="FM21" s="374"/>
      <c r="FN21" s="374"/>
      <c r="FO21" s="374"/>
      <c r="FP21" s="374"/>
      <c r="FQ21" s="374"/>
      <c r="FR21" s="374"/>
      <c r="FS21" s="374"/>
      <c r="FT21" s="374"/>
      <c r="FU21" s="374"/>
      <c r="FV21" s="374"/>
      <c r="FW21" s="374"/>
      <c r="FX21" s="374"/>
      <c r="FY21" s="374"/>
      <c r="FZ21" s="374"/>
      <c r="GA21" s="374"/>
      <c r="GB21" s="374"/>
      <c r="GC21" s="374"/>
      <c r="GD21" s="374"/>
      <c r="GE21" s="374"/>
      <c r="GF21" s="374"/>
      <c r="GG21" s="374"/>
      <c r="GH21" s="374"/>
      <c r="GI21" s="374"/>
      <c r="GJ21" s="374"/>
      <c r="GK21" s="374"/>
      <c r="GL21" s="374"/>
      <c r="GM21" s="374"/>
      <c r="GN21" s="374"/>
      <c r="GO21" s="374"/>
      <c r="GP21" s="374"/>
      <c r="GQ21" s="374"/>
      <c r="GR21" s="374"/>
      <c r="GS21" s="374"/>
      <c r="GT21" s="374"/>
      <c r="GU21" s="374"/>
      <c r="GV21" s="374"/>
      <c r="GW21" s="374"/>
      <c r="GX21" s="374"/>
      <c r="GY21" s="374"/>
      <c r="GZ21" s="374"/>
      <c r="HA21" s="374"/>
      <c r="HB21" s="374"/>
      <c r="HC21" s="374"/>
      <c r="HD21" s="374"/>
      <c r="HE21" s="374"/>
      <c r="HF21" s="374"/>
      <c r="HG21" s="374"/>
      <c r="HH21" s="374"/>
      <c r="HI21" s="374"/>
      <c r="HJ21" s="374"/>
      <c r="HK21" s="374"/>
      <c r="HL21" s="374"/>
      <c r="HM21" s="374"/>
      <c r="HN21" s="374"/>
      <c r="HO21" s="374"/>
      <c r="HP21" s="374"/>
      <c r="HQ21" s="374"/>
      <c r="HR21" s="374"/>
      <c r="HS21" s="374"/>
      <c r="HT21" s="374"/>
      <c r="HU21" s="374"/>
      <c r="HV21" s="374"/>
      <c r="HW21" s="374"/>
      <c r="HX21" s="374"/>
      <c r="HY21" s="374"/>
      <c r="HZ21" s="374"/>
      <c r="IA21" s="374"/>
      <c r="IB21" s="374"/>
      <c r="IC21" s="374"/>
      <c r="ID21" s="374"/>
      <c r="IE21" s="374"/>
      <c r="IF21" s="374"/>
      <c r="IG21" s="374"/>
      <c r="IH21" s="374"/>
      <c r="II21" s="374"/>
      <c r="IJ21" s="374"/>
      <c r="IK21" s="374"/>
      <c r="IL21" s="374"/>
      <c r="IM21" s="374"/>
      <c r="IN21" s="374"/>
      <c r="IO21" s="374"/>
      <c r="IP21" s="374"/>
      <c r="IQ21" s="374"/>
      <c r="IR21" s="374"/>
      <c r="IS21" s="374"/>
      <c r="IT21" s="374"/>
      <c r="IU21" s="374"/>
      <c r="IV21" s="374"/>
      <c r="IW21" s="374"/>
      <c r="IX21" s="374"/>
      <c r="IY21" s="374"/>
      <c r="IZ21" s="374"/>
      <c r="JA21" s="374"/>
      <c r="JB21" s="374"/>
      <c r="JC21" s="374"/>
      <c r="JD21" s="374"/>
      <c r="JE21" s="374"/>
      <c r="JF21" s="374"/>
    </row>
    <row r="22" spans="1:266" ht="18" customHeight="1" thickTop="1">
      <c r="A22" s="386" t="s">
        <v>44</v>
      </c>
      <c r="B22" s="387"/>
      <c r="C22" s="387"/>
      <c r="D22" s="387"/>
      <c r="E22" s="375">
        <f>E16+E21</f>
        <v>118800</v>
      </c>
      <c r="F22" s="376"/>
      <c r="G22" s="281">
        <f>IFERROR(E22/E22,0)</f>
        <v>1</v>
      </c>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4"/>
      <c r="BN22" s="374"/>
      <c r="BO22" s="374"/>
      <c r="BP22" s="374"/>
      <c r="BQ22" s="374"/>
      <c r="BR22" s="374"/>
      <c r="BS22" s="374"/>
      <c r="BT22" s="374"/>
      <c r="BU22" s="374"/>
      <c r="BV22" s="374"/>
      <c r="BW22" s="374"/>
      <c r="BX22" s="374"/>
      <c r="BY22" s="374"/>
      <c r="BZ22" s="374"/>
      <c r="CA22" s="374"/>
      <c r="CB22" s="374"/>
      <c r="CC22" s="374"/>
      <c r="CD22" s="374"/>
      <c r="CE22" s="374"/>
      <c r="CF22" s="374"/>
      <c r="CG22" s="374"/>
      <c r="CH22" s="374"/>
      <c r="CI22" s="374"/>
      <c r="CJ22" s="374"/>
      <c r="CK22" s="374"/>
      <c r="CL22" s="374"/>
      <c r="CM22" s="374"/>
      <c r="CN22" s="374"/>
      <c r="CO22" s="374"/>
      <c r="CP22" s="374"/>
      <c r="CQ22" s="374"/>
      <c r="CR22" s="374"/>
      <c r="CS22" s="374"/>
      <c r="CT22" s="374"/>
      <c r="CU22" s="374"/>
      <c r="CV22" s="374"/>
      <c r="CW22" s="374"/>
      <c r="CX22" s="374"/>
      <c r="CY22" s="374"/>
      <c r="CZ22" s="374"/>
      <c r="DA22" s="374"/>
      <c r="DB22" s="374"/>
      <c r="DC22" s="374"/>
      <c r="DD22" s="374"/>
      <c r="DE22" s="374"/>
      <c r="DF22" s="374"/>
      <c r="DG22" s="374"/>
      <c r="DH22" s="374"/>
      <c r="DI22" s="374"/>
      <c r="DJ22" s="374"/>
      <c r="DK22" s="374"/>
      <c r="DL22" s="374"/>
      <c r="DM22" s="374"/>
      <c r="DN22" s="374"/>
      <c r="DO22" s="374"/>
      <c r="DP22" s="374"/>
      <c r="DQ22" s="374"/>
      <c r="DR22" s="374"/>
      <c r="DS22" s="374"/>
      <c r="DT22" s="374"/>
      <c r="DU22" s="374"/>
      <c r="DV22" s="374"/>
      <c r="DW22" s="374"/>
      <c r="DX22" s="374"/>
      <c r="DY22" s="374"/>
      <c r="DZ22" s="374"/>
      <c r="EA22" s="374"/>
      <c r="EB22" s="374"/>
      <c r="EC22" s="374"/>
      <c r="ED22" s="374"/>
      <c r="EE22" s="374"/>
      <c r="EF22" s="374"/>
      <c r="EG22" s="374"/>
      <c r="EH22" s="374"/>
      <c r="EI22" s="374"/>
      <c r="EJ22" s="374"/>
      <c r="EK22" s="374"/>
      <c r="EL22" s="374"/>
      <c r="EM22" s="374"/>
      <c r="EN22" s="374"/>
      <c r="EO22" s="374"/>
      <c r="EP22" s="374"/>
      <c r="EQ22" s="374"/>
      <c r="ER22" s="374"/>
      <c r="ES22" s="374"/>
      <c r="ET22" s="374"/>
      <c r="EU22" s="374"/>
      <c r="EV22" s="374"/>
      <c r="EW22" s="374"/>
      <c r="EX22" s="374"/>
      <c r="EY22" s="374"/>
      <c r="EZ22" s="374"/>
      <c r="FA22" s="374"/>
      <c r="FB22" s="374"/>
      <c r="FC22" s="374"/>
      <c r="FD22" s="374"/>
      <c r="FE22" s="374"/>
      <c r="FF22" s="374"/>
      <c r="FG22" s="374"/>
      <c r="FH22" s="374"/>
      <c r="FI22" s="374"/>
      <c r="FJ22" s="374"/>
      <c r="FK22" s="374"/>
      <c r="FL22" s="374"/>
      <c r="FM22" s="374"/>
      <c r="FN22" s="374"/>
      <c r="FO22" s="374"/>
      <c r="FP22" s="374"/>
      <c r="FQ22" s="374"/>
      <c r="FR22" s="374"/>
      <c r="FS22" s="374"/>
      <c r="FT22" s="374"/>
      <c r="FU22" s="374"/>
      <c r="FV22" s="374"/>
      <c r="FW22" s="374"/>
      <c r="FX22" s="374"/>
      <c r="FY22" s="374"/>
      <c r="FZ22" s="374"/>
      <c r="GA22" s="374"/>
      <c r="GB22" s="374"/>
      <c r="GC22" s="374"/>
      <c r="GD22" s="374"/>
      <c r="GE22" s="374"/>
      <c r="GF22" s="374"/>
      <c r="GG22" s="374"/>
      <c r="GH22" s="374"/>
      <c r="GI22" s="374"/>
      <c r="GJ22" s="374"/>
      <c r="GK22" s="374"/>
      <c r="GL22" s="374"/>
      <c r="GM22" s="374"/>
      <c r="GN22" s="374"/>
      <c r="GO22" s="374"/>
      <c r="GP22" s="374"/>
      <c r="GQ22" s="374"/>
      <c r="GR22" s="374"/>
      <c r="GS22" s="374"/>
      <c r="GT22" s="374"/>
      <c r="GU22" s="374"/>
      <c r="GV22" s="374"/>
      <c r="GW22" s="374"/>
      <c r="GX22" s="374"/>
      <c r="GY22" s="374"/>
      <c r="GZ22" s="374"/>
      <c r="HA22" s="374"/>
      <c r="HB22" s="374"/>
      <c r="HC22" s="374"/>
      <c r="HD22" s="374"/>
      <c r="HE22" s="374"/>
      <c r="HF22" s="374"/>
      <c r="HG22" s="374"/>
      <c r="HH22" s="374"/>
      <c r="HI22" s="374"/>
      <c r="HJ22" s="374"/>
      <c r="HK22" s="374"/>
      <c r="HL22" s="374"/>
      <c r="HM22" s="374"/>
      <c r="HN22" s="374"/>
      <c r="HO22" s="374"/>
      <c r="HP22" s="374"/>
      <c r="HQ22" s="374"/>
      <c r="HR22" s="374"/>
      <c r="HS22" s="374"/>
      <c r="HT22" s="374"/>
      <c r="HU22" s="374"/>
      <c r="HV22" s="374"/>
      <c r="HW22" s="374"/>
      <c r="HX22" s="374"/>
      <c r="HY22" s="374"/>
      <c r="HZ22" s="374"/>
      <c r="IA22" s="374"/>
      <c r="IB22" s="374"/>
      <c r="IC22" s="374"/>
      <c r="ID22" s="374"/>
      <c r="IE22" s="374"/>
      <c r="IF22" s="374"/>
      <c r="IG22" s="374"/>
      <c r="IH22" s="374"/>
      <c r="II22" s="374"/>
      <c r="IJ22" s="374"/>
      <c r="IK22" s="374"/>
      <c r="IL22" s="374"/>
      <c r="IM22" s="374"/>
      <c r="IN22" s="374"/>
      <c r="IO22" s="374"/>
      <c r="IP22" s="374"/>
      <c r="IQ22" s="374"/>
      <c r="IR22" s="374"/>
      <c r="IS22" s="374"/>
      <c r="IT22" s="374"/>
      <c r="IU22" s="374"/>
      <c r="IV22" s="374"/>
      <c r="IW22" s="374"/>
      <c r="IX22" s="374"/>
      <c r="IY22" s="374"/>
      <c r="IZ22" s="374"/>
      <c r="JA22" s="374"/>
      <c r="JB22" s="374"/>
      <c r="JC22" s="374"/>
      <c r="JD22" s="374"/>
      <c r="JE22" s="374"/>
      <c r="JF22" s="374"/>
    </row>
    <row r="23" spans="1:266" s="283" customFormat="1" ht="19" customHeight="1">
      <c r="A23" s="401" t="s">
        <v>57</v>
      </c>
      <c r="B23" s="402"/>
      <c r="C23" s="403"/>
      <c r="D23" s="403"/>
      <c r="E23" s="403"/>
      <c r="F23" s="404"/>
      <c r="G23" s="282">
        <v>0.15</v>
      </c>
      <c r="H23" s="373"/>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c r="BM23" s="374"/>
      <c r="BN23" s="374"/>
      <c r="BO23" s="374"/>
      <c r="BP23" s="374"/>
      <c r="BQ23" s="374"/>
      <c r="BR23" s="374"/>
      <c r="BS23" s="374"/>
      <c r="BT23" s="374"/>
      <c r="BU23" s="374"/>
      <c r="BV23" s="374"/>
      <c r="BW23" s="374"/>
      <c r="BX23" s="374"/>
      <c r="BY23" s="374"/>
      <c r="BZ23" s="374"/>
      <c r="CA23" s="374"/>
      <c r="CB23" s="374"/>
      <c r="CC23" s="374"/>
      <c r="CD23" s="374"/>
      <c r="CE23" s="374"/>
      <c r="CF23" s="374"/>
      <c r="CG23" s="374"/>
      <c r="CH23" s="374"/>
      <c r="CI23" s="374"/>
      <c r="CJ23" s="374"/>
      <c r="CK23" s="374"/>
      <c r="CL23" s="374"/>
      <c r="CM23" s="374"/>
      <c r="CN23" s="374"/>
      <c r="CO23" s="374"/>
      <c r="CP23" s="374"/>
      <c r="CQ23" s="374"/>
      <c r="CR23" s="374"/>
      <c r="CS23" s="374"/>
      <c r="CT23" s="374"/>
      <c r="CU23" s="374"/>
      <c r="CV23" s="374"/>
      <c r="CW23" s="374"/>
      <c r="CX23" s="374"/>
      <c r="CY23" s="374"/>
      <c r="CZ23" s="374"/>
      <c r="DA23" s="374"/>
      <c r="DB23" s="374"/>
      <c r="DC23" s="374"/>
      <c r="DD23" s="374"/>
      <c r="DE23" s="374"/>
      <c r="DF23" s="374"/>
      <c r="DG23" s="374"/>
      <c r="DH23" s="374"/>
      <c r="DI23" s="374"/>
      <c r="DJ23" s="374"/>
      <c r="DK23" s="374"/>
      <c r="DL23" s="374"/>
      <c r="DM23" s="374"/>
      <c r="DN23" s="374"/>
      <c r="DO23" s="374"/>
      <c r="DP23" s="374"/>
      <c r="DQ23" s="374"/>
      <c r="DR23" s="374"/>
      <c r="DS23" s="374"/>
      <c r="DT23" s="374"/>
      <c r="DU23" s="374"/>
      <c r="DV23" s="374"/>
      <c r="DW23" s="374"/>
      <c r="DX23" s="374"/>
      <c r="DY23" s="374"/>
      <c r="DZ23" s="374"/>
      <c r="EA23" s="374"/>
      <c r="EB23" s="374"/>
      <c r="EC23" s="374"/>
      <c r="ED23" s="374"/>
      <c r="EE23" s="374"/>
      <c r="EF23" s="374"/>
      <c r="EG23" s="374"/>
      <c r="EH23" s="374"/>
      <c r="EI23" s="374"/>
      <c r="EJ23" s="374"/>
      <c r="EK23" s="374"/>
      <c r="EL23" s="374"/>
      <c r="EM23" s="374"/>
      <c r="EN23" s="374"/>
      <c r="EO23" s="374"/>
      <c r="EP23" s="374"/>
      <c r="EQ23" s="374"/>
      <c r="ER23" s="374"/>
      <c r="ES23" s="374"/>
      <c r="ET23" s="374"/>
      <c r="EU23" s="374"/>
      <c r="EV23" s="374"/>
      <c r="EW23" s="374"/>
      <c r="EX23" s="374"/>
      <c r="EY23" s="374"/>
      <c r="EZ23" s="374"/>
      <c r="FA23" s="374"/>
      <c r="FB23" s="374"/>
      <c r="FC23" s="374"/>
      <c r="FD23" s="374"/>
      <c r="FE23" s="374"/>
      <c r="FF23" s="374"/>
      <c r="FG23" s="374"/>
      <c r="FH23" s="374"/>
      <c r="FI23" s="374"/>
      <c r="FJ23" s="374"/>
      <c r="FK23" s="374"/>
      <c r="FL23" s="374"/>
      <c r="FM23" s="374"/>
      <c r="FN23" s="374"/>
      <c r="FO23" s="374"/>
      <c r="FP23" s="374"/>
      <c r="FQ23" s="374"/>
      <c r="FR23" s="374"/>
      <c r="FS23" s="374"/>
      <c r="FT23" s="374"/>
      <c r="FU23" s="374"/>
      <c r="FV23" s="374"/>
      <c r="FW23" s="374"/>
      <c r="FX23" s="374"/>
      <c r="FY23" s="374"/>
      <c r="FZ23" s="374"/>
      <c r="GA23" s="374"/>
      <c r="GB23" s="374"/>
      <c r="GC23" s="374"/>
      <c r="GD23" s="374"/>
      <c r="GE23" s="374"/>
      <c r="GF23" s="374"/>
      <c r="GG23" s="374"/>
      <c r="GH23" s="374"/>
      <c r="GI23" s="374"/>
      <c r="GJ23" s="374"/>
      <c r="GK23" s="374"/>
      <c r="GL23" s="374"/>
      <c r="GM23" s="374"/>
      <c r="GN23" s="374"/>
      <c r="GO23" s="374"/>
      <c r="GP23" s="374"/>
      <c r="GQ23" s="374"/>
      <c r="GR23" s="374"/>
      <c r="GS23" s="374"/>
      <c r="GT23" s="374"/>
      <c r="GU23" s="374"/>
      <c r="GV23" s="374"/>
      <c r="GW23" s="374"/>
      <c r="GX23" s="374"/>
      <c r="GY23" s="374"/>
      <c r="GZ23" s="374"/>
      <c r="HA23" s="374"/>
      <c r="HB23" s="374"/>
      <c r="HC23" s="374"/>
      <c r="HD23" s="374"/>
      <c r="HE23" s="374"/>
      <c r="HF23" s="374"/>
      <c r="HG23" s="374"/>
      <c r="HH23" s="374"/>
      <c r="HI23" s="374"/>
      <c r="HJ23" s="374"/>
      <c r="HK23" s="374"/>
      <c r="HL23" s="374"/>
      <c r="HM23" s="374"/>
      <c r="HN23" s="374"/>
      <c r="HO23" s="374"/>
      <c r="HP23" s="374"/>
      <c r="HQ23" s="374"/>
      <c r="HR23" s="374"/>
      <c r="HS23" s="374"/>
      <c r="HT23" s="374"/>
      <c r="HU23" s="374"/>
      <c r="HV23" s="374"/>
      <c r="HW23" s="374"/>
      <c r="HX23" s="374"/>
      <c r="HY23" s="374"/>
      <c r="HZ23" s="374"/>
      <c r="IA23" s="374"/>
      <c r="IB23" s="374"/>
      <c r="IC23" s="374"/>
      <c r="ID23" s="374"/>
      <c r="IE23" s="374"/>
      <c r="IF23" s="374"/>
      <c r="IG23" s="374"/>
      <c r="IH23" s="374"/>
      <c r="II23" s="374"/>
      <c r="IJ23" s="374"/>
      <c r="IK23" s="374"/>
      <c r="IL23" s="374"/>
      <c r="IM23" s="374"/>
      <c r="IN23" s="374"/>
      <c r="IO23" s="374"/>
      <c r="IP23" s="374"/>
      <c r="IQ23" s="374"/>
      <c r="IR23" s="374"/>
      <c r="IS23" s="374"/>
      <c r="IT23" s="374"/>
      <c r="IU23" s="374"/>
      <c r="IV23" s="374"/>
      <c r="IW23" s="374"/>
      <c r="IX23" s="374"/>
      <c r="IY23" s="374"/>
      <c r="IZ23" s="374"/>
      <c r="JA23" s="374"/>
      <c r="JB23" s="374"/>
      <c r="JC23" s="374"/>
      <c r="JD23" s="374"/>
      <c r="JE23" s="374"/>
      <c r="JF23" s="374"/>
    </row>
    <row r="24" spans="1:266" ht="6" customHeight="1">
      <c r="A24" s="284"/>
      <c r="B24" s="285"/>
      <c r="C24" s="285"/>
      <c r="D24" s="285"/>
      <c r="E24" s="285"/>
      <c r="F24" s="285"/>
      <c r="G24" s="285"/>
    </row>
    <row r="25" spans="1:266" s="254" customFormat="1" ht="14" customHeight="1">
      <c r="A25" s="286" t="s">
        <v>75</v>
      </c>
      <c r="B25" s="287"/>
      <c r="C25" s="287"/>
      <c r="D25" s="287"/>
      <c r="E25" s="287"/>
      <c r="F25" s="287"/>
      <c r="G25" s="253"/>
      <c r="H25" s="288"/>
    </row>
    <row r="26" spans="1:266" ht="15" customHeight="1">
      <c r="A26" s="289"/>
      <c r="B26" s="290"/>
      <c r="C26" s="290"/>
      <c r="D26" s="291" t="s">
        <v>36</v>
      </c>
      <c r="E26" s="292"/>
      <c r="F26" s="395" t="s">
        <v>43</v>
      </c>
      <c r="G26" s="396"/>
    </row>
    <row r="27" spans="1:266" ht="15" customHeight="1">
      <c r="A27" s="293" t="s">
        <v>25</v>
      </c>
      <c r="B27" s="294"/>
      <c r="C27" s="294"/>
      <c r="D27" s="295">
        <v>1200</v>
      </c>
      <c r="E27" s="294"/>
      <c r="F27" s="397">
        <f>D27</f>
        <v>1200</v>
      </c>
      <c r="G27" s="398"/>
    </row>
    <row r="28" spans="1:266" ht="9" customHeight="1">
      <c r="A28" s="296"/>
      <c r="B28" s="290"/>
      <c r="C28" s="290"/>
      <c r="D28" s="290"/>
      <c r="E28" s="290"/>
      <c r="F28" s="290"/>
      <c r="G28" s="297"/>
    </row>
    <row r="29" spans="1:266" ht="15" customHeight="1">
      <c r="A29" s="296" t="s">
        <v>12</v>
      </c>
      <c r="B29" s="290"/>
      <c r="C29" s="290"/>
      <c r="D29" s="290"/>
      <c r="E29" s="290"/>
      <c r="F29" s="290"/>
      <c r="G29" s="297"/>
    </row>
    <row r="30" spans="1:266" ht="26">
      <c r="A30" s="298" t="s">
        <v>35</v>
      </c>
      <c r="B30" s="299" t="s">
        <v>5</v>
      </c>
      <c r="C30" s="299" t="s">
        <v>6</v>
      </c>
      <c r="D30" s="299" t="s">
        <v>127</v>
      </c>
      <c r="E30" s="300"/>
      <c r="F30" s="399"/>
      <c r="G30" s="400"/>
    </row>
    <row r="31" spans="1:266" ht="12" customHeight="1">
      <c r="A31" s="301" t="s">
        <v>145</v>
      </c>
      <c r="B31" s="302" t="s">
        <v>146</v>
      </c>
      <c r="C31" s="363">
        <v>10000</v>
      </c>
      <c r="D31" s="363">
        <v>10000</v>
      </c>
      <c r="E31" s="300"/>
      <c r="F31" s="388"/>
      <c r="G31" s="389"/>
    </row>
    <row r="32" spans="1:266" ht="12" customHeight="1">
      <c r="A32" s="303" t="s">
        <v>147</v>
      </c>
      <c r="B32" s="304" t="s">
        <v>150</v>
      </c>
      <c r="C32" s="363">
        <v>15000</v>
      </c>
      <c r="D32" s="364">
        <v>14775</v>
      </c>
      <c r="E32" s="300"/>
      <c r="F32" s="390"/>
      <c r="G32" s="389"/>
    </row>
    <row r="33" spans="1:7" ht="12" customHeight="1">
      <c r="A33" s="305" t="s">
        <v>148</v>
      </c>
      <c r="B33" s="306" t="s">
        <v>151</v>
      </c>
      <c r="C33" s="363">
        <v>8000</v>
      </c>
      <c r="D33" s="364">
        <v>8000</v>
      </c>
      <c r="E33" s="300"/>
      <c r="F33" s="370"/>
      <c r="G33" s="369"/>
    </row>
    <row r="34" spans="1:7" ht="12" customHeight="1">
      <c r="A34" s="305" t="s">
        <v>149</v>
      </c>
      <c r="B34" s="306" t="s">
        <v>152</v>
      </c>
      <c r="C34" s="363">
        <v>10000</v>
      </c>
      <c r="D34" s="364">
        <v>10000</v>
      </c>
      <c r="E34" s="300"/>
      <c r="F34" s="370"/>
      <c r="G34" s="369"/>
    </row>
    <row r="35" spans="1:7" ht="12" customHeight="1">
      <c r="A35" s="305"/>
      <c r="B35" s="306"/>
      <c r="C35" s="364"/>
      <c r="D35" s="364"/>
      <c r="E35" s="300"/>
      <c r="F35" s="307"/>
      <c r="G35" s="308"/>
    </row>
    <row r="36" spans="1:7" ht="14" customHeight="1">
      <c r="A36" s="382" t="s">
        <v>58</v>
      </c>
      <c r="B36" s="383"/>
      <c r="C36" s="309">
        <f>SUM(C31:C35)</f>
        <v>43000</v>
      </c>
      <c r="D36" s="309">
        <f>SUM(D31:D35)</f>
        <v>42775</v>
      </c>
      <c r="E36" s="310" t="s">
        <v>13</v>
      </c>
      <c r="F36" s="391">
        <f>$D36</f>
        <v>42775</v>
      </c>
      <c r="G36" s="392"/>
    </row>
    <row r="37" spans="1:7" ht="8" customHeight="1">
      <c r="A37" s="311"/>
      <c r="B37" s="312"/>
      <c r="C37" s="313"/>
      <c r="D37" s="313"/>
      <c r="E37" s="300"/>
      <c r="F37" s="313"/>
      <c r="G37" s="314"/>
    </row>
    <row r="38" spans="1:7" ht="15" customHeight="1">
      <c r="A38" s="447" t="s">
        <v>32</v>
      </c>
      <c r="B38" s="448"/>
      <c r="C38" s="448"/>
      <c r="D38" s="448"/>
      <c r="E38" s="448"/>
      <c r="F38" s="313"/>
      <c r="G38" s="314"/>
    </row>
    <row r="39" spans="1:7" ht="15" customHeight="1">
      <c r="A39" s="315" t="s">
        <v>35</v>
      </c>
      <c r="B39" s="299" t="s">
        <v>7</v>
      </c>
      <c r="C39" s="299" t="s">
        <v>6</v>
      </c>
      <c r="D39" s="299" t="s">
        <v>36</v>
      </c>
      <c r="E39" s="290"/>
      <c r="F39" s="393"/>
      <c r="G39" s="394"/>
    </row>
    <row r="40" spans="1:7" ht="12" customHeight="1">
      <c r="A40" s="316" t="s">
        <v>153</v>
      </c>
      <c r="B40" s="304" t="s">
        <v>154</v>
      </c>
      <c r="C40" s="317"/>
      <c r="D40" s="363">
        <v>5000</v>
      </c>
      <c r="E40" s="300"/>
      <c r="F40" s="393"/>
      <c r="G40" s="394"/>
    </row>
    <row r="41" spans="1:7" ht="12" customHeight="1">
      <c r="A41" s="320"/>
      <c r="B41" s="304"/>
      <c r="C41" s="319"/>
      <c r="D41" s="358"/>
      <c r="E41" s="300"/>
      <c r="F41" s="453"/>
      <c r="G41" s="454"/>
    </row>
    <row r="42" spans="1:7" ht="13">
      <c r="A42" s="384" t="s">
        <v>59</v>
      </c>
      <c r="B42" s="383"/>
      <c r="C42" s="321"/>
      <c r="D42" s="322">
        <f>SUM(D40:D40)</f>
        <v>5000</v>
      </c>
      <c r="E42" s="310" t="s">
        <v>13</v>
      </c>
      <c r="F42" s="391">
        <f>D42</f>
        <v>5000</v>
      </c>
      <c r="G42" s="452"/>
    </row>
    <row r="43" spans="1:7" ht="11" customHeight="1">
      <c r="A43" s="311"/>
      <c r="B43" s="290"/>
      <c r="C43" s="290"/>
      <c r="D43" s="290"/>
      <c r="E43" s="290"/>
      <c r="F43" s="323"/>
      <c r="G43" s="324"/>
    </row>
    <row r="44" spans="1:7" ht="13">
      <c r="A44" s="296" t="s">
        <v>132</v>
      </c>
      <c r="B44" s="290"/>
      <c r="C44" s="299" t="s">
        <v>6</v>
      </c>
      <c r="D44" s="299" t="s">
        <v>36</v>
      </c>
      <c r="E44" s="290"/>
      <c r="F44" s="449"/>
      <c r="G44" s="394"/>
    </row>
    <row r="45" spans="1:7" ht="12" customHeight="1">
      <c r="A45" s="318" t="s">
        <v>33</v>
      </c>
      <c r="B45" s="325"/>
      <c r="C45" s="326"/>
      <c r="D45" s="365">
        <v>3000</v>
      </c>
      <c r="E45" s="300"/>
      <c r="F45" s="449"/>
      <c r="G45" s="394"/>
    </row>
    <row r="46" spans="1:7" ht="12" customHeight="1">
      <c r="A46" s="327" t="s">
        <v>34</v>
      </c>
      <c r="B46" s="325"/>
      <c r="C46" s="328"/>
      <c r="D46" s="364"/>
      <c r="E46" s="300"/>
      <c r="F46" s="449"/>
      <c r="G46" s="394"/>
    </row>
    <row r="47" spans="1:7" ht="14" customHeight="1">
      <c r="A47" s="382" t="s">
        <v>60</v>
      </c>
      <c r="B47" s="385"/>
      <c r="C47" s="329"/>
      <c r="D47" s="322">
        <f>SUM(D45:D46)</f>
        <v>3000</v>
      </c>
      <c r="E47" s="310" t="s">
        <v>13</v>
      </c>
      <c r="F47" s="450">
        <f>D47</f>
        <v>3000</v>
      </c>
      <c r="G47" s="451"/>
    </row>
    <row r="48" spans="1:7" ht="7" customHeight="1">
      <c r="A48" s="330"/>
      <c r="B48" s="331"/>
      <c r="C48" s="332"/>
      <c r="D48" s="333"/>
      <c r="E48" s="334"/>
      <c r="F48" s="335"/>
      <c r="G48" s="336"/>
    </row>
    <row r="49" spans="1:7" ht="16" customHeight="1">
      <c r="A49" s="380" t="s">
        <v>107</v>
      </c>
      <c r="B49" s="381"/>
      <c r="C49" s="337">
        <f>D27+C36+D42+D47</f>
        <v>52200</v>
      </c>
      <c r="D49" s="333"/>
      <c r="E49" s="334"/>
      <c r="F49" s="335"/>
      <c r="G49" s="336"/>
    </row>
    <row r="50" spans="1:7" ht="7" customHeight="1">
      <c r="A50" s="330"/>
      <c r="B50" s="331"/>
      <c r="C50" s="332"/>
      <c r="D50" s="333"/>
      <c r="E50" s="334"/>
      <c r="F50" s="335"/>
      <c r="G50" s="336"/>
    </row>
    <row r="51" spans="1:7" ht="16" customHeight="1" thickBot="1">
      <c r="A51" s="457" t="s">
        <v>76</v>
      </c>
      <c r="B51" s="402"/>
      <c r="C51" s="337">
        <f>D27+D36+D42+D47</f>
        <v>51975</v>
      </c>
      <c r="D51" s="338"/>
      <c r="E51" s="339"/>
      <c r="F51" s="455">
        <f>SUM(F27,F36,F42,F47)</f>
        <v>51975</v>
      </c>
      <c r="G51" s="456"/>
    </row>
    <row r="52" spans="1:7" ht="5" customHeight="1" thickTop="1">
      <c r="A52" s="359"/>
      <c r="B52" s="340"/>
      <c r="C52" s="340"/>
      <c r="D52" s="340"/>
      <c r="E52" s="360"/>
      <c r="F52" s="361"/>
      <c r="G52" s="362"/>
    </row>
    <row r="53" spans="1:7">
      <c r="A53" s="446"/>
      <c r="B53" s="446"/>
      <c r="C53" s="446"/>
      <c r="D53" s="446"/>
      <c r="E53" s="446"/>
      <c r="F53" s="446"/>
      <c r="G53" s="446"/>
    </row>
    <row r="56" spans="1:7">
      <c r="C56" s="245" t="s">
        <v>39</v>
      </c>
    </row>
  </sheetData>
  <sheetProtection insertColumns="0" insertRows="0"/>
  <mergeCells count="57">
    <mergeCell ref="A1:G1"/>
    <mergeCell ref="A53:G53"/>
    <mergeCell ref="A38:E38"/>
    <mergeCell ref="F44:G44"/>
    <mergeCell ref="F45:G45"/>
    <mergeCell ref="F46:G46"/>
    <mergeCell ref="F47:G47"/>
    <mergeCell ref="F42:G42"/>
    <mergeCell ref="F40:G40"/>
    <mergeCell ref="F41:G41"/>
    <mergeCell ref="F51:G51"/>
    <mergeCell ref="A51:B51"/>
    <mergeCell ref="E2:F2"/>
    <mergeCell ref="E3:F3"/>
    <mergeCell ref="E4:F4"/>
    <mergeCell ref="A5:G5"/>
    <mergeCell ref="B4:D4"/>
    <mergeCell ref="B2:D2"/>
    <mergeCell ref="B3:D3"/>
    <mergeCell ref="A6:F6"/>
    <mergeCell ref="A8:B8"/>
    <mergeCell ref="A9:B9"/>
    <mergeCell ref="A11:B11"/>
    <mergeCell ref="A12:B12"/>
    <mergeCell ref="F7:G7"/>
    <mergeCell ref="F8:G8"/>
    <mergeCell ref="F9:G9"/>
    <mergeCell ref="F11:G11"/>
    <mergeCell ref="F12:G12"/>
    <mergeCell ref="A7:B7"/>
    <mergeCell ref="A21:D21"/>
    <mergeCell ref="E15:F15"/>
    <mergeCell ref="E16:F16"/>
    <mergeCell ref="E17:F17"/>
    <mergeCell ref="E18:F18"/>
    <mergeCell ref="E19:F19"/>
    <mergeCell ref="A16:D16"/>
    <mergeCell ref="A17:D17"/>
    <mergeCell ref="A18:D18"/>
    <mergeCell ref="A19:D19"/>
    <mergeCell ref="A20:D20"/>
    <mergeCell ref="E22:F22"/>
    <mergeCell ref="A14:G14"/>
    <mergeCell ref="A49:B49"/>
    <mergeCell ref="A36:B36"/>
    <mergeCell ref="A42:B42"/>
    <mergeCell ref="A47:B47"/>
    <mergeCell ref="A22:D22"/>
    <mergeCell ref="F31:G32"/>
    <mergeCell ref="F36:G36"/>
    <mergeCell ref="F39:G39"/>
    <mergeCell ref="F26:G26"/>
    <mergeCell ref="F27:G27"/>
    <mergeCell ref="F30:G30"/>
    <mergeCell ref="A23:F23"/>
    <mergeCell ref="E20:F20"/>
    <mergeCell ref="E21:F21"/>
  </mergeCells>
  <phoneticPr fontId="3" type="noConversion"/>
  <printOptions horizontalCentered="1"/>
  <pageMargins left="0.39000000000000007" right="0.39000000000000007" top="0.74803149606299213" bottom="0.51" header="0.55000000000000004" footer="0.31"/>
  <pageSetup paperSize="9" scale="83" fitToHeight="2" orientation="portrait" horizontalDpi="4294967292" verticalDpi="4294967292"/>
  <headerFooter>
    <oddHeader>&amp;R&amp;"Calibri,Normal"&amp;8&amp;K808080Onglet 1 intermédiaire  - coop. volontaires</oddHeader>
    <oddFooter>&amp;L&amp;"Calibri,Normal"&amp;8&amp;K808080FGC-Rapport financier intermédaire de projets de  développement avec des volontaires&amp;R&amp;"Calibri,Normal"&amp;8&amp;K00-048 11.2021</oddFooter>
  </headerFooter>
  <ignoredErrors>
    <ignoredError sqref="C36:D36 D42 D47 F27 G16:G20 E21:E22 C51" emptyCellReference="1"/>
  </ignoredErrors>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56"/>
  <sheetViews>
    <sheetView showGridLines="0" zoomScaleNormal="100" zoomScaleSheetLayoutView="100" zoomScalePageLayoutView="123" workbookViewId="0">
      <selection activeCell="A2" sqref="A2:I2"/>
    </sheetView>
  </sheetViews>
  <sheetFormatPr baseColWidth="10" defaultColWidth="22.1640625" defaultRowHeight="11"/>
  <cols>
    <col min="1" max="1" width="33.6640625" style="186" customWidth="1"/>
    <col min="2" max="8" width="9.33203125" style="187" customWidth="1"/>
    <col min="9" max="9" width="22" style="188" customWidth="1"/>
    <col min="10" max="10" width="34.6640625" style="131" customWidth="1"/>
    <col min="11" max="11" width="22.1640625" style="131"/>
    <col min="12" max="12" width="2.83203125" style="131" customWidth="1"/>
    <col min="13" max="16384" width="22.1640625" style="131"/>
  </cols>
  <sheetData>
    <row r="1" spans="1:10" s="125" customFormat="1" ht="20" customHeight="1">
      <c r="A1" s="120" t="s">
        <v>27</v>
      </c>
      <c r="B1" s="121" t="str">
        <f>'1.financier interm.volontaires'!G2</f>
        <v>21-75</v>
      </c>
      <c r="C1" s="242"/>
      <c r="D1" s="122" t="s">
        <v>26</v>
      </c>
      <c r="E1" s="471" t="str">
        <f>'1.financier interm.volontaires'!B2</f>
        <v>Association les Volontaires pour le développement durable</v>
      </c>
      <c r="F1" s="472"/>
      <c r="G1" s="473"/>
      <c r="H1" s="122" t="s">
        <v>16</v>
      </c>
      <c r="I1" s="123" t="str">
        <f>'1.financier interm.volontaires'!B3</f>
        <v>Colombie</v>
      </c>
      <c r="J1" s="124"/>
    </row>
    <row r="2" spans="1:10" s="86" customFormat="1" ht="18" customHeight="1">
      <c r="A2" s="481" t="s">
        <v>77</v>
      </c>
      <c r="B2" s="482"/>
      <c r="C2" s="482"/>
      <c r="D2" s="482"/>
      <c r="E2" s="483"/>
      <c r="F2" s="483"/>
      <c r="G2" s="483"/>
      <c r="H2" s="482"/>
      <c r="I2" s="484"/>
    </row>
    <row r="3" spans="1:10" s="86" customFormat="1" ht="10" customHeight="1">
      <c r="A3" s="126" t="s">
        <v>114</v>
      </c>
      <c r="B3" s="189" t="s">
        <v>140</v>
      </c>
      <c r="C3" s="127" t="s">
        <v>11</v>
      </c>
      <c r="D3" s="189" t="s">
        <v>141</v>
      </c>
      <c r="E3" s="128"/>
      <c r="F3" s="103"/>
      <c r="G3" s="103"/>
      <c r="H3" s="103"/>
      <c r="I3" s="129"/>
    </row>
    <row r="4" spans="1:10" s="86" customFormat="1" ht="10" customHeight="1">
      <c r="A4" s="130" t="s">
        <v>53</v>
      </c>
      <c r="B4" s="342" t="s">
        <v>156</v>
      </c>
      <c r="C4" s="474" t="s">
        <v>30</v>
      </c>
      <c r="D4" s="475"/>
      <c r="E4" s="475"/>
      <c r="F4" s="475"/>
      <c r="G4" s="475"/>
      <c r="H4" s="475"/>
      <c r="I4" s="343">
        <f>'3.financier interm.volontaires'!E30</f>
        <v>3989.1805128205128</v>
      </c>
    </row>
    <row r="5" spans="1:10" ht="14" customHeight="1">
      <c r="A5" s="476" t="s">
        <v>124</v>
      </c>
      <c r="B5" s="477"/>
      <c r="C5" s="477"/>
      <c r="D5" s="477"/>
      <c r="E5" s="477"/>
      <c r="F5" s="477"/>
      <c r="G5" s="477"/>
      <c r="H5" s="477"/>
      <c r="I5" s="477"/>
    </row>
    <row r="6" spans="1:10" ht="47" customHeight="1">
      <c r="A6" s="478" t="s">
        <v>78</v>
      </c>
      <c r="B6" s="480" t="s">
        <v>175</v>
      </c>
      <c r="C6" s="479"/>
      <c r="D6" s="480" t="s">
        <v>110</v>
      </c>
      <c r="E6" s="479"/>
      <c r="F6" s="132" t="s">
        <v>129</v>
      </c>
      <c r="G6" s="480" t="s">
        <v>79</v>
      </c>
      <c r="H6" s="479"/>
      <c r="I6" s="132" t="s">
        <v>1</v>
      </c>
    </row>
    <row r="7" spans="1:10" ht="37" customHeight="1">
      <c r="A7" s="479"/>
      <c r="B7" s="133" t="s">
        <v>178</v>
      </c>
      <c r="C7" s="134" t="s">
        <v>0</v>
      </c>
      <c r="D7" s="133" t="s">
        <v>178</v>
      </c>
      <c r="E7" s="134" t="s">
        <v>0</v>
      </c>
      <c r="F7" s="344" t="s">
        <v>0</v>
      </c>
      <c r="G7" s="135" t="s">
        <v>0</v>
      </c>
      <c r="H7" s="136" t="s">
        <v>14</v>
      </c>
      <c r="I7" s="137" t="s">
        <v>21</v>
      </c>
    </row>
    <row r="8" spans="1:10" ht="14" customHeight="1">
      <c r="A8" s="466" t="s">
        <v>80</v>
      </c>
      <c r="B8" s="467"/>
      <c r="C8" s="467"/>
      <c r="D8" s="467"/>
      <c r="E8" s="467"/>
      <c r="F8" s="467"/>
      <c r="G8" s="467"/>
      <c r="H8" s="467"/>
      <c r="I8" s="468"/>
    </row>
    <row r="9" spans="1:10" s="138" customFormat="1" ht="14" customHeight="1">
      <c r="A9" s="486" t="s">
        <v>81</v>
      </c>
      <c r="B9" s="487"/>
      <c r="C9" s="487"/>
      <c r="D9" s="487"/>
      <c r="E9" s="487"/>
      <c r="F9" s="487"/>
      <c r="G9" s="487"/>
      <c r="H9" s="487"/>
      <c r="I9" s="487"/>
    </row>
    <row r="10" spans="1:10" s="144" customFormat="1" ht="12">
      <c r="A10" s="139" t="s">
        <v>157</v>
      </c>
      <c r="B10" s="140">
        <v>9970000</v>
      </c>
      <c r="C10" s="141">
        <v>2000</v>
      </c>
      <c r="D10" s="140">
        <v>9863000</v>
      </c>
      <c r="E10" s="141">
        <f>D10/I4</f>
        <v>2472.4376268013148</v>
      </c>
      <c r="F10" s="345"/>
      <c r="G10" s="142">
        <f>$C10-$E10</f>
        <v>-472.43762680131476</v>
      </c>
      <c r="H10" s="198">
        <f>IFERROR($E10/$C10,0)</f>
        <v>1.2362188134006573</v>
      </c>
      <c r="I10" s="143"/>
    </row>
    <row r="11" spans="1:10" s="144" customFormat="1">
      <c r="A11" s="149" t="s">
        <v>82</v>
      </c>
      <c r="B11" s="150">
        <f>SUM(B10:B10)</f>
        <v>9970000</v>
      </c>
      <c r="C11" s="151">
        <f>SUM(C10:C10)</f>
        <v>2000</v>
      </c>
      <c r="D11" s="150">
        <f>SUM(D10:D10)</f>
        <v>9863000</v>
      </c>
      <c r="E11" s="151">
        <f>SUM(E10:E10)</f>
        <v>2472.4376268013148</v>
      </c>
      <c r="F11" s="355">
        <f>SUM(F10:F10)</f>
        <v>0</v>
      </c>
      <c r="G11" s="152">
        <f>$C11-$E11</f>
        <v>-472.43762680131476</v>
      </c>
      <c r="H11" s="200">
        <f>IFERROR($E11/$C11,0)</f>
        <v>1.2362188134006573</v>
      </c>
      <c r="I11" s="153"/>
    </row>
    <row r="12" spans="1:10" s="138" customFormat="1" ht="14" customHeight="1">
      <c r="A12" s="464" t="s">
        <v>83</v>
      </c>
      <c r="B12" s="465"/>
      <c r="C12" s="465"/>
      <c r="D12" s="465"/>
      <c r="E12" s="465"/>
      <c r="F12" s="485"/>
      <c r="G12" s="465"/>
      <c r="H12" s="465"/>
      <c r="I12" s="465"/>
    </row>
    <row r="13" spans="1:10" s="155" customFormat="1" ht="10" customHeight="1">
      <c r="A13" s="139" t="s">
        <v>158</v>
      </c>
      <c r="B13" s="140">
        <v>11954000</v>
      </c>
      <c r="C13" s="141">
        <v>3000</v>
      </c>
      <c r="D13" s="140">
        <v>12150000</v>
      </c>
      <c r="E13" s="141">
        <f>D13/I4</f>
        <v>3045.7383317079966</v>
      </c>
      <c r="F13" s="345"/>
      <c r="G13" s="142">
        <f>$C13-$E13</f>
        <v>-45.738331707996622</v>
      </c>
      <c r="H13" s="198">
        <f>IFERROR($E13/$C13,0)</f>
        <v>1.0152461105693322</v>
      </c>
      <c r="I13" s="154"/>
    </row>
    <row r="14" spans="1:10" s="158" customFormat="1" ht="14" customHeight="1">
      <c r="A14" s="149" t="s">
        <v>84</v>
      </c>
      <c r="B14" s="150">
        <f>SUM(B13)</f>
        <v>11954000</v>
      </c>
      <c r="C14" s="151">
        <f>SUM(C13)</f>
        <v>3000</v>
      </c>
      <c r="D14" s="150">
        <f>SUM(D13)</f>
        <v>12150000</v>
      </c>
      <c r="E14" s="151">
        <f>SUM(E13)</f>
        <v>3045.7383317079966</v>
      </c>
      <c r="F14" s="356">
        <f>SUM(F13)</f>
        <v>0</v>
      </c>
      <c r="G14" s="152">
        <f>$C14-$E14</f>
        <v>-45.738331707996622</v>
      </c>
      <c r="H14" s="200">
        <f>IFERROR($E14/$C14,0)</f>
        <v>1.0152461105693322</v>
      </c>
      <c r="I14" s="157"/>
    </row>
    <row r="15" spans="1:10" s="208" customFormat="1" ht="14" customHeight="1">
      <c r="A15" s="201" t="s">
        <v>120</v>
      </c>
      <c r="B15" s="202">
        <f>B11+B14</f>
        <v>21924000</v>
      </c>
      <c r="C15" s="203">
        <f>C11+C14</f>
        <v>5000</v>
      </c>
      <c r="D15" s="202">
        <f>D11+D14</f>
        <v>22013000</v>
      </c>
      <c r="E15" s="204">
        <f>SUM(E13:E14)</f>
        <v>6091.4766634159932</v>
      </c>
      <c r="F15" s="357">
        <f>F11+F14</f>
        <v>0</v>
      </c>
      <c r="G15" s="205">
        <f>C15-E15</f>
        <v>-1091.4766634159932</v>
      </c>
      <c r="H15" s="206">
        <f>IFERROR($E15/$C15,0)</f>
        <v>1.2182953326831987</v>
      </c>
      <c r="I15" s="207"/>
    </row>
    <row r="16" spans="1:10" s="158" customFormat="1" ht="14" customHeight="1">
      <c r="A16" s="466" t="s">
        <v>85</v>
      </c>
      <c r="B16" s="467"/>
      <c r="C16" s="467"/>
      <c r="D16" s="467"/>
      <c r="E16" s="467"/>
      <c r="F16" s="467"/>
      <c r="G16" s="467"/>
      <c r="H16" s="467"/>
      <c r="I16" s="468"/>
    </row>
    <row r="17" spans="1:9" s="138" customFormat="1" ht="14" customHeight="1">
      <c r="A17" s="486" t="s">
        <v>86</v>
      </c>
      <c r="B17" s="487"/>
      <c r="C17" s="487"/>
      <c r="D17" s="487"/>
      <c r="E17" s="487"/>
      <c r="F17" s="487"/>
      <c r="G17" s="487"/>
      <c r="H17" s="487"/>
      <c r="I17" s="487"/>
    </row>
    <row r="18" spans="1:9" s="155" customFormat="1" ht="10" customHeight="1">
      <c r="A18" s="139" t="s">
        <v>159</v>
      </c>
      <c r="B18" s="140">
        <v>1595200</v>
      </c>
      <c r="C18" s="141">
        <v>400</v>
      </c>
      <c r="D18" s="140">
        <f>$E18*$I$4</f>
        <v>1515888.5948717948</v>
      </c>
      <c r="E18" s="141">
        <v>380</v>
      </c>
      <c r="F18" s="345">
        <v>380</v>
      </c>
      <c r="G18" s="142">
        <f>$C18-$E18</f>
        <v>20</v>
      </c>
      <c r="H18" s="198">
        <f>IFERROR($E18/$C18,0)</f>
        <v>0.95</v>
      </c>
      <c r="I18" s="154"/>
    </row>
    <row r="19" spans="1:9" s="155" customFormat="1" ht="10" customHeight="1">
      <c r="A19" s="159" t="s">
        <v>160</v>
      </c>
      <c r="B19" s="146">
        <v>11964000</v>
      </c>
      <c r="C19" s="147">
        <v>3000</v>
      </c>
      <c r="D19" s="140">
        <f t="shared" ref="D19:D24" si="0">$E19*$I$4</f>
        <v>10970246.41025641</v>
      </c>
      <c r="E19" s="147">
        <v>2750</v>
      </c>
      <c r="F19" s="345">
        <v>2750</v>
      </c>
      <c r="G19" s="142">
        <f t="shared" ref="G19:G24" si="1">$C19-$E19</f>
        <v>250</v>
      </c>
      <c r="H19" s="198">
        <f t="shared" ref="H19:H24" si="2">IFERROR($E19/$C19,0)</f>
        <v>0.91666666666666663</v>
      </c>
      <c r="I19" s="156"/>
    </row>
    <row r="20" spans="1:9" s="155" customFormat="1" ht="11" customHeight="1">
      <c r="A20" s="159" t="s">
        <v>161</v>
      </c>
      <c r="B20" s="146">
        <v>598200</v>
      </c>
      <c r="C20" s="147">
        <v>150</v>
      </c>
      <c r="D20" s="140">
        <f t="shared" si="0"/>
        <v>598377.07692307688</v>
      </c>
      <c r="E20" s="147">
        <v>150</v>
      </c>
      <c r="F20" s="345">
        <v>150</v>
      </c>
      <c r="G20" s="142">
        <f t="shared" si="1"/>
        <v>0</v>
      </c>
      <c r="H20" s="198">
        <f t="shared" si="2"/>
        <v>1</v>
      </c>
      <c r="I20" s="156"/>
    </row>
    <row r="21" spans="1:9" s="155" customFormat="1" ht="11" customHeight="1">
      <c r="A21" s="159" t="s">
        <v>162</v>
      </c>
      <c r="B21" s="146">
        <v>55832000</v>
      </c>
      <c r="C21" s="147">
        <v>14000</v>
      </c>
      <c r="D21" s="140">
        <f t="shared" si="0"/>
        <v>55848527.179487176</v>
      </c>
      <c r="E21" s="147">
        <v>14000</v>
      </c>
      <c r="F21" s="345">
        <v>14000</v>
      </c>
      <c r="G21" s="142">
        <f t="shared" si="1"/>
        <v>0</v>
      </c>
      <c r="H21" s="198">
        <f t="shared" si="2"/>
        <v>1</v>
      </c>
      <c r="I21" s="156"/>
    </row>
    <row r="22" spans="1:9" s="155" customFormat="1" ht="11" customHeight="1">
      <c r="A22" s="159" t="s">
        <v>163</v>
      </c>
      <c r="B22" s="146">
        <v>8973000</v>
      </c>
      <c r="C22" s="147">
        <v>2250</v>
      </c>
      <c r="D22" s="140">
        <f t="shared" si="0"/>
        <v>8975656.153846154</v>
      </c>
      <c r="E22" s="147">
        <v>2250</v>
      </c>
      <c r="F22" s="345">
        <v>2250</v>
      </c>
      <c r="G22" s="142">
        <f t="shared" si="1"/>
        <v>0</v>
      </c>
      <c r="H22" s="198">
        <f t="shared" si="2"/>
        <v>1</v>
      </c>
      <c r="I22" s="156"/>
    </row>
    <row r="23" spans="1:9" s="155" customFormat="1" ht="11" customHeight="1">
      <c r="A23" s="159" t="s">
        <v>164</v>
      </c>
      <c r="B23" s="146">
        <v>11964000</v>
      </c>
      <c r="C23" s="147">
        <v>3000</v>
      </c>
      <c r="D23" s="140">
        <f t="shared" si="0"/>
        <v>11967541.538461538</v>
      </c>
      <c r="E23" s="147">
        <v>3000</v>
      </c>
      <c r="F23" s="345">
        <v>3000</v>
      </c>
      <c r="G23" s="142">
        <f t="shared" si="1"/>
        <v>0</v>
      </c>
      <c r="H23" s="198">
        <f t="shared" si="2"/>
        <v>1</v>
      </c>
      <c r="I23" s="156"/>
    </row>
    <row r="24" spans="1:9" s="155" customFormat="1" ht="11" customHeight="1">
      <c r="A24" s="159" t="s">
        <v>165</v>
      </c>
      <c r="B24" s="146">
        <v>19242400</v>
      </c>
      <c r="C24" s="147">
        <v>4800</v>
      </c>
      <c r="D24" s="140">
        <f t="shared" si="0"/>
        <v>19148066.46153846</v>
      </c>
      <c r="E24" s="147">
        <v>4800</v>
      </c>
      <c r="F24" s="345">
        <v>4800</v>
      </c>
      <c r="G24" s="142">
        <f t="shared" si="1"/>
        <v>0</v>
      </c>
      <c r="H24" s="198">
        <f t="shared" si="2"/>
        <v>1</v>
      </c>
      <c r="I24" s="156"/>
    </row>
    <row r="25" spans="1:9" s="158" customFormat="1" ht="11" customHeight="1">
      <c r="A25" s="149" t="s">
        <v>87</v>
      </c>
      <c r="B25" s="150">
        <f>SUM(B18:B24)</f>
        <v>110168800</v>
      </c>
      <c r="C25" s="151">
        <f>SUM(C18:C24)</f>
        <v>27600</v>
      </c>
      <c r="D25" s="150">
        <f>SUM(D18:D24)</f>
        <v>109024303.41538462</v>
      </c>
      <c r="E25" s="151">
        <f>SUM(E18:E24)</f>
        <v>27330</v>
      </c>
      <c r="F25" s="346">
        <f>SUM(F18:F24)</f>
        <v>27330</v>
      </c>
      <c r="G25" s="152">
        <f>$C25-$E25</f>
        <v>270</v>
      </c>
      <c r="H25" s="200">
        <f>IFERROR($E25/$C25,0)</f>
        <v>0.99021739130434783</v>
      </c>
      <c r="I25" s="157"/>
    </row>
    <row r="26" spans="1:9" s="138" customFormat="1" ht="14" customHeight="1">
      <c r="A26" s="464" t="s">
        <v>118</v>
      </c>
      <c r="B26" s="465"/>
      <c r="C26" s="465"/>
      <c r="D26" s="465"/>
      <c r="E26" s="465"/>
      <c r="F26" s="465"/>
      <c r="G26" s="465"/>
      <c r="H26" s="465"/>
      <c r="I26" s="465"/>
    </row>
    <row r="27" spans="1:9" s="155" customFormat="1" ht="11" customHeight="1">
      <c r="A27" s="139" t="s">
        <v>166</v>
      </c>
      <c r="B27" s="140">
        <v>0</v>
      </c>
      <c r="C27" s="141">
        <v>0</v>
      </c>
      <c r="D27" s="140">
        <f>$E27*$I$4</f>
        <v>0</v>
      </c>
      <c r="E27" s="141">
        <v>0</v>
      </c>
      <c r="F27" s="345"/>
      <c r="G27" s="142">
        <f>$C27-$E27</f>
        <v>0</v>
      </c>
      <c r="H27" s="160">
        <f>IFERROR($E27/$C27,0)</f>
        <v>0</v>
      </c>
      <c r="I27" s="154"/>
    </row>
    <row r="28" spans="1:9" s="155" customFormat="1" ht="11" customHeight="1">
      <c r="A28" s="161" t="s">
        <v>167</v>
      </c>
      <c r="B28" s="146">
        <v>0</v>
      </c>
      <c r="C28" s="147">
        <v>0</v>
      </c>
      <c r="D28" s="140">
        <f t="shared" ref="D28:D29" si="3">$E28*$I$4</f>
        <v>0</v>
      </c>
      <c r="E28" s="147">
        <v>0</v>
      </c>
      <c r="F28" s="345"/>
      <c r="G28" s="142">
        <f t="shared" ref="G28:G29" si="4">$C28-$E28</f>
        <v>0</v>
      </c>
      <c r="H28" s="162">
        <f t="shared" ref="H28:H29" si="5">IFERROR($E28/$C28,0)</f>
        <v>0</v>
      </c>
      <c r="I28" s="156"/>
    </row>
    <row r="29" spans="1:9" s="155" customFormat="1" ht="11" customHeight="1">
      <c r="A29" s="145" t="s">
        <v>168</v>
      </c>
      <c r="B29" s="146">
        <v>0</v>
      </c>
      <c r="C29" s="147">
        <v>0</v>
      </c>
      <c r="D29" s="140">
        <f t="shared" si="3"/>
        <v>0</v>
      </c>
      <c r="E29" s="147">
        <v>0</v>
      </c>
      <c r="F29" s="345"/>
      <c r="G29" s="142">
        <f t="shared" si="4"/>
        <v>0</v>
      </c>
      <c r="H29" s="162">
        <f t="shared" si="5"/>
        <v>0</v>
      </c>
      <c r="I29" s="156"/>
    </row>
    <row r="30" spans="1:9" s="158" customFormat="1" ht="11" customHeight="1">
      <c r="A30" s="149" t="s">
        <v>88</v>
      </c>
      <c r="B30" s="150">
        <f>SUM(B27:B29)</f>
        <v>0</v>
      </c>
      <c r="C30" s="151">
        <f>SUM(C27:C29)</f>
        <v>0</v>
      </c>
      <c r="D30" s="150">
        <f>SUM(D27:D29)</f>
        <v>0</v>
      </c>
      <c r="E30" s="151">
        <f>SUM(E27:E29)</f>
        <v>0</v>
      </c>
      <c r="F30" s="347">
        <f>SUM(F27:F29)</f>
        <v>0</v>
      </c>
      <c r="G30" s="152">
        <f>$C30-$E30</f>
        <v>0</v>
      </c>
      <c r="H30" s="163">
        <f>IFERROR($E30/$C30,0)</f>
        <v>0</v>
      </c>
      <c r="I30" s="157"/>
    </row>
    <row r="31" spans="1:9" s="208" customFormat="1" ht="11" customHeight="1">
      <c r="A31" s="201" t="s">
        <v>119</v>
      </c>
      <c r="B31" s="215">
        <f>B25+B30</f>
        <v>110168800</v>
      </c>
      <c r="C31" s="216">
        <f>C25+C30</f>
        <v>27600</v>
      </c>
      <c r="D31" s="215">
        <f>D25+D30</f>
        <v>109024303.41538462</v>
      </c>
      <c r="E31" s="216">
        <f>E25+E30</f>
        <v>27330</v>
      </c>
      <c r="F31" s="348">
        <f>F25+F30</f>
        <v>27330</v>
      </c>
      <c r="G31" s="217">
        <f>C31-E31</f>
        <v>270</v>
      </c>
      <c r="H31" s="206">
        <f>IFERROR($E31/$C31,0)</f>
        <v>0.99021739130434783</v>
      </c>
      <c r="I31" s="207"/>
    </row>
    <row r="32" spans="1:9" s="138" customFormat="1">
      <c r="A32" s="466" t="s">
        <v>89</v>
      </c>
      <c r="B32" s="467"/>
      <c r="C32" s="467"/>
      <c r="D32" s="467"/>
      <c r="E32" s="467"/>
      <c r="F32" s="467"/>
      <c r="G32" s="467"/>
      <c r="H32" s="467"/>
      <c r="I32" s="468"/>
    </row>
    <row r="33" spans="1:10" s="167" customFormat="1" ht="43" customHeight="1">
      <c r="A33" s="164" t="s">
        <v>90</v>
      </c>
      <c r="B33" s="140">
        <v>5247368</v>
      </c>
      <c r="C33" s="141">
        <v>1316</v>
      </c>
      <c r="D33" s="140">
        <f>E33*I4</f>
        <v>1715347.6205128205</v>
      </c>
      <c r="E33" s="141">
        <v>430</v>
      </c>
      <c r="F33" s="345">
        <v>245</v>
      </c>
      <c r="G33" s="142">
        <f>$C33-$E33</f>
        <v>886</v>
      </c>
      <c r="H33" s="198">
        <f>IFERROR($E33/$C33,0)</f>
        <v>0.32674772036474165</v>
      </c>
      <c r="I33" s="165" t="s">
        <v>177</v>
      </c>
      <c r="J33" s="166"/>
    </row>
    <row r="34" spans="1:10" s="172" customFormat="1" ht="11" customHeight="1">
      <c r="A34" s="168" t="s">
        <v>115</v>
      </c>
      <c r="B34" s="169">
        <v>0</v>
      </c>
      <c r="C34" s="170">
        <v>0</v>
      </c>
      <c r="D34" s="169">
        <v>0</v>
      </c>
      <c r="E34" s="170">
        <f>D34/I4</f>
        <v>0</v>
      </c>
      <c r="F34" s="349"/>
      <c r="G34" s="148">
        <f>$C34-$E34</f>
        <v>0</v>
      </c>
      <c r="H34" s="199">
        <f>IFERROR($E34/$C34,0)</f>
        <v>0</v>
      </c>
      <c r="I34" s="171"/>
    </row>
    <row r="35" spans="1:10" s="208" customFormat="1" ht="11" customHeight="1">
      <c r="A35" s="201" t="s">
        <v>91</v>
      </c>
      <c r="B35" s="209">
        <f>SUM(B33:B34)</f>
        <v>5247368</v>
      </c>
      <c r="C35" s="210">
        <f>SUM(C33:C34)</f>
        <v>1316</v>
      </c>
      <c r="D35" s="211">
        <f>SUM(D33:D34)</f>
        <v>1715347.6205128205</v>
      </c>
      <c r="E35" s="212">
        <f>SUM(E33:E34)</f>
        <v>430</v>
      </c>
      <c r="F35" s="350">
        <f>SUM(F33:F34)</f>
        <v>245</v>
      </c>
      <c r="G35" s="213">
        <f>$C35-$E35</f>
        <v>886</v>
      </c>
      <c r="H35" s="214">
        <f>IFERROR($E35/$C35,0)</f>
        <v>0.32674772036474165</v>
      </c>
      <c r="I35" s="207"/>
    </row>
    <row r="36" spans="1:10" s="138" customFormat="1" ht="14" customHeight="1">
      <c r="A36" s="466" t="s">
        <v>121</v>
      </c>
      <c r="B36" s="467"/>
      <c r="C36" s="467"/>
      <c r="D36" s="467"/>
      <c r="E36" s="467"/>
      <c r="F36" s="467"/>
      <c r="G36" s="467"/>
      <c r="H36" s="467"/>
      <c r="I36" s="468"/>
    </row>
    <row r="37" spans="1:10" s="167" customFormat="1" ht="11" customHeight="1">
      <c r="A37" s="139" t="s">
        <v>169</v>
      </c>
      <c r="B37" s="140">
        <v>1994000</v>
      </c>
      <c r="C37" s="141">
        <v>500</v>
      </c>
      <c r="D37" s="140">
        <f>E37*I4</f>
        <v>1515888.5948717948</v>
      </c>
      <c r="E37" s="141">
        <v>380</v>
      </c>
      <c r="F37" s="345">
        <v>380</v>
      </c>
      <c r="G37" s="142">
        <f>$C37-$E37</f>
        <v>120</v>
      </c>
      <c r="H37" s="198">
        <f>IFERROR($E37/$C37,0)</f>
        <v>0.76</v>
      </c>
      <c r="I37" s="154"/>
    </row>
    <row r="38" spans="1:10" s="208" customFormat="1" ht="11" customHeight="1">
      <c r="A38" s="201" t="s">
        <v>128</v>
      </c>
      <c r="B38" s="211">
        <f>SUM(B37:B37)</f>
        <v>1994000</v>
      </c>
      <c r="C38" s="212">
        <f>SUM(C37:C37)</f>
        <v>500</v>
      </c>
      <c r="D38" s="211">
        <f>SUM(D37:D37)</f>
        <v>1515888.5948717948</v>
      </c>
      <c r="E38" s="218">
        <f>SUM(E37:E37)</f>
        <v>380</v>
      </c>
      <c r="F38" s="350">
        <f>SUM(F37:F37)</f>
        <v>380</v>
      </c>
      <c r="G38" s="213">
        <f>$C38-$E38</f>
        <v>120</v>
      </c>
      <c r="H38" s="214">
        <f>IFERROR($E38/$C38,0)</f>
        <v>0.76</v>
      </c>
      <c r="I38" s="219"/>
    </row>
    <row r="39" spans="1:10" s="234" customFormat="1" ht="11" customHeight="1">
      <c r="A39" s="228" t="s">
        <v>173</v>
      </c>
      <c r="B39" s="229">
        <f>B$15+B$31+B$35+B$38</f>
        <v>139334168</v>
      </c>
      <c r="C39" s="230">
        <f>C$15+C$31+C$35+C$38</f>
        <v>34416</v>
      </c>
      <c r="D39" s="229">
        <f>D$15+D$31+D$35+D$38</f>
        <v>134268539.63076922</v>
      </c>
      <c r="E39" s="230">
        <f>E$15+E$31+E$35+E$38</f>
        <v>34231.47666341599</v>
      </c>
      <c r="F39" s="575">
        <f>F$15+F$31+F$35+F$38</f>
        <v>27955</v>
      </c>
      <c r="G39" s="231">
        <f>C39-E39</f>
        <v>184.52333658401039</v>
      </c>
      <c r="H39" s="232">
        <f>IFERROR($E39/$C39,0)</f>
        <v>0.99463844326522521</v>
      </c>
      <c r="I39" s="233"/>
    </row>
    <row r="40" spans="1:10" s="138" customFormat="1" ht="14" customHeight="1">
      <c r="A40" s="466" t="s">
        <v>92</v>
      </c>
      <c r="B40" s="467"/>
      <c r="C40" s="467"/>
      <c r="D40" s="467"/>
      <c r="E40" s="467"/>
      <c r="F40" s="467"/>
      <c r="G40" s="467"/>
      <c r="H40" s="467"/>
      <c r="I40" s="468"/>
      <c r="J40" s="138" t="s">
        <v>37</v>
      </c>
    </row>
    <row r="41" spans="1:10" s="167" customFormat="1" ht="31" customHeight="1">
      <c r="A41" s="164" t="s">
        <v>116</v>
      </c>
      <c r="B41" s="193"/>
      <c r="C41" s="173">
        <v>3759</v>
      </c>
      <c r="D41" s="193"/>
      <c r="E41" s="174">
        <v>5347</v>
      </c>
      <c r="F41" s="351">
        <v>5347</v>
      </c>
      <c r="G41" s="175">
        <f>$C41-$E41</f>
        <v>-1588</v>
      </c>
      <c r="H41" s="198">
        <f>IFERROR($E41/$C41,0)</f>
        <v>1.4224527799946793</v>
      </c>
      <c r="I41" s="176" t="s">
        <v>170</v>
      </c>
      <c r="J41" s="166"/>
    </row>
    <row r="42" spans="1:10" s="181" customFormat="1" ht="22" customHeight="1">
      <c r="A42" s="177" t="s">
        <v>117</v>
      </c>
      <c r="B42" s="194"/>
      <c r="C42" s="178">
        <v>0</v>
      </c>
      <c r="D42" s="194"/>
      <c r="E42" s="178">
        <v>0</v>
      </c>
      <c r="F42" s="352">
        <v>0</v>
      </c>
      <c r="G42" s="179">
        <f>$C42-$E42</f>
        <v>0</v>
      </c>
      <c r="H42" s="199">
        <f>IFERROR($E42/$C42,0)</f>
        <v>0</v>
      </c>
      <c r="I42" s="180"/>
      <c r="J42" s="166"/>
    </row>
    <row r="43" spans="1:10" s="227" customFormat="1" ht="11" customHeight="1" thickBot="1">
      <c r="A43" s="220" t="s">
        <v>93</v>
      </c>
      <c r="B43" s="221"/>
      <c r="C43" s="222">
        <f t="shared" ref="C43:E43" si="6">SUM(C$41:C$42)</f>
        <v>3759</v>
      </c>
      <c r="D43" s="221"/>
      <c r="E43" s="222">
        <f t="shared" si="6"/>
        <v>5347</v>
      </c>
      <c r="F43" s="353">
        <f>SUM(F41:F42)</f>
        <v>5347</v>
      </c>
      <c r="G43" s="223">
        <f>$C43-$E43</f>
        <v>-1588</v>
      </c>
      <c r="H43" s="224">
        <f>IFERROR($E43/$C43,0)</f>
        <v>1.4224527799946793</v>
      </c>
      <c r="I43" s="225"/>
      <c r="J43" s="226"/>
    </row>
    <row r="44" spans="1:10" s="241" customFormat="1" ht="21" customHeight="1" thickTop="1">
      <c r="A44" s="235" t="s">
        <v>94</v>
      </c>
      <c r="B44" s="236"/>
      <c r="C44" s="237">
        <f>C$39+C$43</f>
        <v>38175</v>
      </c>
      <c r="D44" s="236"/>
      <c r="E44" s="237">
        <f>E$39+E$43</f>
        <v>39578.47666341599</v>
      </c>
      <c r="F44" s="354">
        <f>F31+F35+F38+F43</f>
        <v>33302</v>
      </c>
      <c r="G44" s="238">
        <f>C44-E44</f>
        <v>-1403.4766634159896</v>
      </c>
      <c r="H44" s="239">
        <f>IFERROR($E44/$C44,0)</f>
        <v>1.0367642871883691</v>
      </c>
      <c r="I44" s="240"/>
    </row>
    <row r="45" spans="1:10" ht="14" customHeight="1">
      <c r="A45" s="183"/>
      <c r="B45" s="184"/>
      <c r="C45" s="184"/>
      <c r="D45" s="184"/>
      <c r="E45" s="184"/>
      <c r="F45" s="184"/>
      <c r="G45" s="184"/>
      <c r="H45" s="184"/>
      <c r="I45" s="185"/>
    </row>
    <row r="46" spans="1:10" s="181" customFormat="1" ht="62" customHeight="1">
      <c r="A46" s="469" t="s">
        <v>122</v>
      </c>
      <c r="B46" s="470"/>
      <c r="C46" s="470"/>
      <c r="D46" s="470"/>
      <c r="E46" s="470"/>
      <c r="F46" s="470"/>
      <c r="G46" s="470"/>
      <c r="H46" s="470"/>
      <c r="I46" s="470"/>
      <c r="J46" s="182"/>
    </row>
    <row r="48" spans="1:10" ht="14" customHeight="1"/>
    <row r="49" ht="14" customHeight="1"/>
    <row r="50" ht="21" customHeight="1"/>
    <row r="51" ht="21" customHeight="1"/>
    <row r="52" ht="10" customHeight="1"/>
    <row r="53" ht="22" customHeight="1"/>
    <row r="54" ht="10" customHeight="1"/>
    <row r="55" ht="40" customHeight="1"/>
    <row r="56" ht="35" customHeight="1"/>
  </sheetData>
  <sheetProtection insertRows="0" deleteRows="0" selectLockedCells="1"/>
  <mergeCells count="18">
    <mergeCell ref="A8:I8"/>
    <mergeCell ref="A12:I12"/>
    <mergeCell ref="A9:I9"/>
    <mergeCell ref="A16:I16"/>
    <mergeCell ref="A17:I17"/>
    <mergeCell ref="E1:G1"/>
    <mergeCell ref="C4:H4"/>
    <mergeCell ref="A5:I5"/>
    <mergeCell ref="A6:A7"/>
    <mergeCell ref="B6:C6"/>
    <mergeCell ref="D6:E6"/>
    <mergeCell ref="G6:H6"/>
    <mergeCell ref="A2:I2"/>
    <mergeCell ref="A26:I26"/>
    <mergeCell ref="A32:I32"/>
    <mergeCell ref="A36:I36"/>
    <mergeCell ref="A46:I46"/>
    <mergeCell ref="A40:I40"/>
  </mergeCells>
  <phoneticPr fontId="3" type="noConversion"/>
  <dataValidations disablePrompts="1" xWindow="1032" yWindow="791" count="3">
    <dataValidation type="custom" allowBlank="1" showErrorMessage="1" errorTitle="Cellule Protger" error="Formule invalide" sqref="G16" xr:uid="{00000000-0002-0000-0100-000000000000}">
      <formula1>"$D20-$F10"</formula1>
    </dataValidation>
    <dataValidation allowBlank="1" showErrorMessage="1" sqref="H41:H44 G16:H16 H39 G33:H35 A12:XFD15 G37:H38 G27:H31 G18:H25" xr:uid="{00000000-0002-0000-0100-000001000000}"/>
    <dataValidation allowBlank="1" showInputMessage="1" showErrorMessage="1" prompt="Le taux de change utilisé devrait être le taux effectif des fonds obtenus sur le terrain (au point 7 onglet 3)" sqref="I4" xr:uid="{00000000-0002-0000-0100-000002000000}"/>
  </dataValidations>
  <printOptions horizontalCentered="1"/>
  <pageMargins left="0.39000000000000007" right="0.39000000000000007" top="0.78740157480314965" bottom="0.51" header="0.55000000000000004" footer="0.31"/>
  <pageSetup paperSize="9" scale="69" orientation="landscape" horizontalDpi="4294967292" verticalDpi="4294967292"/>
  <headerFooter>
    <oddFooter>&amp;L&amp;"Calibri,Normal"&amp;8&amp;K808080FGC-Rapport financier intermédaire de projets de  développement avec des volontaires&amp;R&amp;"Calibri,Normal"&amp;8 &amp;K00-04911.2021</oddFooter>
  </headerFooter>
  <ignoredErrors>
    <ignoredError sqref="G10:H10 H11 H14 H25 H34:H35 H37 C43 E43 G41:H42 B1 E1 I1 H27:H29 B39:F39 G13:H13 H18 H33 H30 H38" emptyCellReference="1"/>
    <ignoredError sqref="G15 G31 G39" unlockedFormula="1"/>
    <ignoredError sqref="G11 G14 B15:D15 F31 B31:E31" unlockedFormula="1" emptyCellReference="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3"/>
  <sheetViews>
    <sheetView showGridLines="0" zoomScaleNormal="100" zoomScalePageLayoutView="125" workbookViewId="0"/>
  </sheetViews>
  <sheetFormatPr baseColWidth="10" defaultRowHeight="11"/>
  <cols>
    <col min="1" max="1" width="13.33203125" style="86" customWidth="1"/>
    <col min="2" max="6" width="10.83203125" style="86"/>
    <col min="7" max="7" width="11.6640625" style="86" customWidth="1"/>
    <col min="8" max="16384" width="10.83203125" style="86"/>
  </cols>
  <sheetData>
    <row r="1" spans="1:8" s="13" customFormat="1" ht="25" customHeight="1">
      <c r="A1" s="9" t="s">
        <v>28</v>
      </c>
      <c r="B1" s="10" t="str">
        <f>'1.financier interm.volontaires'!G2</f>
        <v>21-75</v>
      </c>
      <c r="C1" s="11" t="s">
        <v>29</v>
      </c>
      <c r="D1" s="510" t="str">
        <f>'1.financier interm.volontaires'!B2</f>
        <v>Association les Volontaires pour le développement durable</v>
      </c>
      <c r="E1" s="511"/>
      <c r="F1" s="11" t="s">
        <v>16</v>
      </c>
      <c r="G1" s="12" t="str">
        <f>'1.financier interm.volontaires'!B3</f>
        <v>Colombie</v>
      </c>
    </row>
    <row r="2" spans="1:8" s="3" customFormat="1" ht="20" customHeight="1">
      <c r="A2" s="4" t="s">
        <v>125</v>
      </c>
      <c r="B2" s="5"/>
      <c r="C2" s="5"/>
      <c r="D2" s="5"/>
      <c r="E2" s="5"/>
      <c r="F2" s="5"/>
      <c r="G2" s="2"/>
      <c r="H2" s="6"/>
    </row>
    <row r="3" spans="1:8" s="14" customFormat="1">
      <c r="A3" s="517" t="s">
        <v>38</v>
      </c>
      <c r="B3" s="518"/>
      <c r="C3" s="498"/>
      <c r="D3" s="515"/>
      <c r="E3" s="515"/>
      <c r="F3" s="515"/>
      <c r="G3" s="516"/>
    </row>
    <row r="4" spans="1:8" s="21" customFormat="1" ht="44" customHeight="1">
      <c r="A4" s="15" t="s">
        <v>95</v>
      </c>
      <c r="B4" s="16"/>
      <c r="C4" s="17" t="s">
        <v>96</v>
      </c>
      <c r="D4" s="18"/>
      <c r="E4" s="19" t="s">
        <v>9</v>
      </c>
      <c r="F4" s="18"/>
      <c r="G4" s="20" t="s">
        <v>97</v>
      </c>
    </row>
    <row r="5" spans="1:8" s="14" customFormat="1" ht="14" customHeight="1">
      <c r="A5" s="22" t="s">
        <v>171</v>
      </c>
      <c r="B5" s="23"/>
      <c r="C5" s="24">
        <v>19949100</v>
      </c>
      <c r="D5" s="25"/>
      <c r="E5" s="26">
        <f>IFERROR(C5/G5,0)</f>
        <v>3989.82</v>
      </c>
      <c r="F5" s="7"/>
      <c r="G5" s="27">
        <v>5000</v>
      </c>
    </row>
    <row r="6" spans="1:8" s="14" customFormat="1" ht="14" customHeight="1">
      <c r="A6" s="8" t="s">
        <v>172</v>
      </c>
      <c r="B6" s="23"/>
      <c r="C6" s="28">
        <v>7975300</v>
      </c>
      <c r="D6" s="25"/>
      <c r="E6" s="29">
        <f>IFERROR(C6/G6,0)</f>
        <v>3987.65</v>
      </c>
      <c r="F6" s="7"/>
      <c r="G6" s="30">
        <v>2000</v>
      </c>
    </row>
    <row r="7" spans="1:8" s="14" customFormat="1" ht="14" customHeight="1">
      <c r="A7" s="512" t="s">
        <v>46</v>
      </c>
      <c r="B7" s="495"/>
      <c r="C7" s="31">
        <f>SUM(C5:C6)</f>
        <v>27924400</v>
      </c>
      <c r="D7" s="32"/>
      <c r="E7" s="33">
        <f>IFERROR(C7/G7,0)</f>
        <v>3989.2</v>
      </c>
      <c r="F7" s="34"/>
      <c r="G7" s="35">
        <f>SUM(G5:G6)</f>
        <v>7000</v>
      </c>
    </row>
    <row r="8" spans="1:8" s="1" customFormat="1" ht="14" customHeight="1">
      <c r="A8" s="513" t="s">
        <v>108</v>
      </c>
      <c r="B8" s="514"/>
      <c r="C8" s="514"/>
      <c r="D8" s="515"/>
      <c r="E8" s="516"/>
      <c r="F8" s="36">
        <f>E7</f>
        <v>3989.2</v>
      </c>
      <c r="G8" s="37"/>
    </row>
    <row r="9" spans="1:8" s="1" customFormat="1" ht="6" customHeight="1">
      <c r="A9" s="38"/>
      <c r="B9" s="39"/>
      <c r="C9" s="39"/>
      <c r="D9" s="39"/>
      <c r="E9" s="39"/>
      <c r="F9" s="39"/>
      <c r="G9" s="40"/>
    </row>
    <row r="10" spans="1:8" s="14" customFormat="1" ht="23" customHeight="1">
      <c r="A10" s="517" t="s">
        <v>130</v>
      </c>
      <c r="B10" s="518"/>
      <c r="C10" s="498"/>
      <c r="D10" s="515"/>
      <c r="E10" s="515"/>
      <c r="F10" s="515"/>
      <c r="G10" s="516"/>
    </row>
    <row r="11" spans="1:8" s="14" customFormat="1" ht="14" customHeight="1">
      <c r="A11" s="512" t="s">
        <v>47</v>
      </c>
      <c r="B11" s="494"/>
      <c r="C11" s="494"/>
      <c r="D11" s="494"/>
      <c r="E11" s="494"/>
      <c r="F11" s="495"/>
      <c r="G11" s="41">
        <f>'2.comp.budgétaire.volontaires'!F39</f>
        <v>27955</v>
      </c>
    </row>
    <row r="12" spans="1:8" s="14" customFormat="1" ht="8" customHeight="1">
      <c r="A12" s="42"/>
      <c r="B12" s="43"/>
      <c r="C12" s="44"/>
      <c r="D12" s="44"/>
      <c r="E12" s="44"/>
      <c r="F12" s="44"/>
      <c r="G12" s="45"/>
    </row>
    <row r="13" spans="1:8" s="14" customFormat="1" ht="14" customHeight="1">
      <c r="A13" s="517" t="s">
        <v>98</v>
      </c>
      <c r="B13" s="515"/>
      <c r="C13" s="515"/>
      <c r="D13" s="515"/>
      <c r="E13" s="515"/>
      <c r="F13" s="515"/>
      <c r="G13" s="516"/>
    </row>
    <row r="14" spans="1:8" s="14" customFormat="1" ht="14" customHeight="1">
      <c r="A14" s="533" t="s">
        <v>61</v>
      </c>
      <c r="B14" s="534"/>
      <c r="C14" s="534"/>
      <c r="D14" s="534"/>
      <c r="E14" s="534"/>
      <c r="F14" s="535"/>
      <c r="G14" s="243">
        <f>'2.comp.budgétaire.volontaires'!F41</f>
        <v>5347</v>
      </c>
    </row>
    <row r="15" spans="1:8" s="14" customFormat="1" ht="14" customHeight="1">
      <c r="A15" s="540" t="s">
        <v>62</v>
      </c>
      <c r="B15" s="541"/>
      <c r="C15" s="541"/>
      <c r="D15" s="541"/>
      <c r="E15" s="541"/>
      <c r="F15" s="542"/>
      <c r="G15" s="244">
        <f>'2.comp.budgétaire.volontaires'!F42</f>
        <v>0</v>
      </c>
    </row>
    <row r="16" spans="1:8" s="46" customFormat="1" ht="14" customHeight="1">
      <c r="A16" s="543" t="s">
        <v>48</v>
      </c>
      <c r="B16" s="544"/>
      <c r="C16" s="544"/>
      <c r="D16" s="544"/>
      <c r="E16" s="544"/>
      <c r="F16" s="544"/>
      <c r="G16" s="35">
        <f>SUM(G14:G15)</f>
        <v>5347</v>
      </c>
    </row>
    <row r="17" spans="1:14" s="14" customFormat="1" ht="14" customHeight="1">
      <c r="A17" s="530" t="s">
        <v>99</v>
      </c>
      <c r="B17" s="531"/>
      <c r="C17" s="531"/>
      <c r="D17" s="531"/>
      <c r="E17" s="531"/>
      <c r="F17" s="532"/>
      <c r="G17" s="47">
        <f>G7+G11+G16</f>
        <v>40302</v>
      </c>
    </row>
    <row r="18" spans="1:14" s="14" customFormat="1" ht="7" customHeight="1">
      <c r="A18" s="48"/>
      <c r="B18" s="49"/>
      <c r="C18" s="49"/>
      <c r="D18" s="49"/>
      <c r="E18" s="49"/>
      <c r="F18" s="49"/>
      <c r="G18" s="50"/>
    </row>
    <row r="19" spans="1:14" s="51" customFormat="1" ht="20" customHeight="1">
      <c r="A19" s="545" t="s">
        <v>50</v>
      </c>
      <c r="B19" s="546"/>
      <c r="C19" s="546"/>
      <c r="D19" s="546"/>
      <c r="E19" s="546"/>
      <c r="F19" s="546"/>
      <c r="G19" s="547"/>
    </row>
    <row r="20" spans="1:14" s="53" customFormat="1" ht="14" customHeight="1">
      <c r="A20" s="524" t="s">
        <v>67</v>
      </c>
      <c r="B20" s="525"/>
      <c r="C20" s="525"/>
      <c r="D20" s="525"/>
      <c r="E20" s="525"/>
      <c r="F20" s="526"/>
      <c r="G20" s="52">
        <f>'1.financier interm.volontaires'!F51:F51</f>
        <v>51975</v>
      </c>
      <c r="N20" s="54"/>
    </row>
    <row r="21" spans="1:14" s="53" customFormat="1" ht="14" customHeight="1">
      <c r="A21" s="524" t="s">
        <v>49</v>
      </c>
      <c r="B21" s="525"/>
      <c r="C21" s="525"/>
      <c r="D21" s="525"/>
      <c r="E21" s="525"/>
      <c r="F21" s="548"/>
      <c r="G21" s="52">
        <f>G17</f>
        <v>40302</v>
      </c>
    </row>
    <row r="22" spans="1:14" s="53" customFormat="1" ht="14" customHeight="1">
      <c r="A22" s="536" t="s">
        <v>68</v>
      </c>
      <c r="B22" s="537"/>
      <c r="C22" s="537"/>
      <c r="D22" s="537"/>
      <c r="E22" s="538"/>
      <c r="F22" s="539"/>
      <c r="G22" s="55">
        <f>G20-G21</f>
        <v>11673</v>
      </c>
    </row>
    <row r="23" spans="1:14" s="53" customFormat="1" ht="8" customHeight="1">
      <c r="A23" s="515"/>
      <c r="B23" s="515"/>
      <c r="C23" s="515"/>
      <c r="D23" s="515"/>
      <c r="E23" s="515"/>
      <c r="F23" s="515"/>
      <c r="G23" s="515"/>
    </row>
    <row r="24" spans="1:14" s="51" customFormat="1" ht="20" customHeight="1">
      <c r="A24" s="527" t="s">
        <v>126</v>
      </c>
      <c r="B24" s="528"/>
      <c r="C24" s="528"/>
      <c r="D24" s="528"/>
      <c r="E24" s="528"/>
      <c r="F24" s="528"/>
      <c r="G24" s="529"/>
    </row>
    <row r="25" spans="1:14" s="61" customFormat="1" ht="14" customHeight="1">
      <c r="A25" s="56" t="s">
        <v>45</v>
      </c>
      <c r="B25" s="371">
        <v>44287</v>
      </c>
      <c r="C25" s="57" t="s">
        <v>11</v>
      </c>
      <c r="D25" s="372">
        <v>44651</v>
      </c>
      <c r="E25" s="58" t="s">
        <v>9</v>
      </c>
      <c r="F25" s="59" t="s">
        <v>31</v>
      </c>
      <c r="G25" s="60" t="s">
        <v>0</v>
      </c>
    </row>
    <row r="26" spans="1:14" s="53" customFormat="1" ht="14" customHeight="1">
      <c r="A26" s="522" t="s">
        <v>100</v>
      </c>
      <c r="B26" s="492"/>
      <c r="C26" s="492"/>
      <c r="D26" s="523"/>
      <c r="E26" s="190">
        <v>3989.01</v>
      </c>
      <c r="F26" s="62">
        <v>3191208</v>
      </c>
      <c r="G26" s="63">
        <f>F26/E26</f>
        <v>800</v>
      </c>
    </row>
    <row r="27" spans="1:14" s="53" customFormat="1" ht="14" customHeight="1">
      <c r="A27" s="488" t="s">
        <v>101</v>
      </c>
      <c r="B27" s="489"/>
      <c r="C27" s="489"/>
      <c r="D27" s="490"/>
      <c r="E27" s="64">
        <f>IFERROR(F27/G27,0)</f>
        <v>3989.2</v>
      </c>
      <c r="F27" s="65">
        <f>C7</f>
        <v>27924400</v>
      </c>
      <c r="G27" s="52">
        <f>G7</f>
        <v>7000</v>
      </c>
    </row>
    <row r="28" spans="1:14" s="53" customFormat="1" ht="14" customHeight="1">
      <c r="A28" s="488" t="s">
        <v>112</v>
      </c>
      <c r="B28" s="489"/>
      <c r="C28" s="489"/>
      <c r="D28" s="490"/>
      <c r="E28" s="64">
        <f>E27</f>
        <v>3989.2</v>
      </c>
      <c r="F28" s="66">
        <v>0</v>
      </c>
      <c r="G28" s="191">
        <f>IFERROR(F28/E28,0)</f>
        <v>0</v>
      </c>
    </row>
    <row r="29" spans="1:14" s="53" customFormat="1" ht="14" customHeight="1">
      <c r="A29" s="488" t="s">
        <v>113</v>
      </c>
      <c r="B29" s="489"/>
      <c r="C29" s="489"/>
      <c r="D29" s="490"/>
      <c r="E29" s="67">
        <f>E27</f>
        <v>3989.2</v>
      </c>
      <c r="F29" s="68">
        <v>0</v>
      </c>
      <c r="G29" s="69">
        <f>IFERROR(F29/E29,0)</f>
        <v>0</v>
      </c>
      <c r="H29" s="14"/>
    </row>
    <row r="30" spans="1:14" s="53" customFormat="1" ht="14" customHeight="1">
      <c r="A30" s="501" t="s">
        <v>111</v>
      </c>
      <c r="B30" s="502"/>
      <c r="C30" s="502"/>
      <c r="D30" s="503"/>
      <c r="E30" s="70">
        <f>IFERROR(F30/G30,0)</f>
        <v>3989.1805128205128</v>
      </c>
      <c r="F30" s="71">
        <f>SUM(F26:F29)</f>
        <v>31115608</v>
      </c>
      <c r="G30" s="72">
        <f>SUM(G26:G29)</f>
        <v>7800</v>
      </c>
      <c r="H30" s="14"/>
    </row>
    <row r="31" spans="1:14" s="53" customFormat="1" ht="14" customHeight="1">
      <c r="A31" s="504" t="s">
        <v>51</v>
      </c>
      <c r="B31" s="505"/>
      <c r="C31" s="505"/>
      <c r="D31" s="506"/>
      <c r="E31" s="73"/>
      <c r="F31" s="74"/>
      <c r="G31" s="75"/>
    </row>
    <row r="32" spans="1:14" s="53" customFormat="1" ht="14" customHeight="1">
      <c r="A32" s="488" t="s">
        <v>131</v>
      </c>
      <c r="B32" s="489"/>
      <c r="C32" s="489"/>
      <c r="D32" s="490"/>
      <c r="E32" s="368">
        <f>E30</f>
        <v>3989.1805128205128</v>
      </c>
      <c r="F32" s="366">
        <f>'2.comp.budgétaire.volontaires'!D39</f>
        <v>134268539.63076922</v>
      </c>
      <c r="G32" s="367">
        <f>'2.comp.budgétaire.volontaires'!E39</f>
        <v>34231.47666341599</v>
      </c>
    </row>
    <row r="33" spans="1:7" s="53" customFormat="1" ht="14" customHeight="1">
      <c r="A33" s="488" t="s">
        <v>176</v>
      </c>
      <c r="B33" s="489"/>
      <c r="C33" s="489"/>
      <c r="D33" s="490"/>
      <c r="E33" s="368">
        <f>E30</f>
        <v>3989.1805128205128</v>
      </c>
      <c r="F33" s="366">
        <f>G33*E33</f>
        <v>111517541.23589744</v>
      </c>
      <c r="G33" s="367">
        <f>'2.comp.budgétaire.volontaires'!F39</f>
        <v>27955</v>
      </c>
    </row>
    <row r="34" spans="1:7" s="53" customFormat="1" ht="14" customHeight="1">
      <c r="A34" s="507" t="s">
        <v>123</v>
      </c>
      <c r="B34" s="508"/>
      <c r="C34" s="508"/>
      <c r="D34" s="509"/>
      <c r="E34" s="195">
        <f>E30</f>
        <v>3989.1805128205128</v>
      </c>
      <c r="F34" s="196">
        <f>F32-F33</f>
        <v>22750998.394871786</v>
      </c>
      <c r="G34" s="197">
        <f>G32-G33</f>
        <v>6276.4766634159896</v>
      </c>
    </row>
    <row r="35" spans="1:7" s="53" customFormat="1" ht="14" customHeight="1">
      <c r="A35" s="76"/>
      <c r="B35" s="77"/>
      <c r="C35" s="77"/>
      <c r="D35" s="78" t="s">
        <v>102</v>
      </c>
      <c r="E35" s="79"/>
      <c r="F35" s="80"/>
      <c r="G35" s="81"/>
    </row>
    <row r="36" spans="1:7" s="53" customFormat="1" ht="14" customHeight="1">
      <c r="A36" s="519" t="s">
        <v>52</v>
      </c>
      <c r="B36" s="520"/>
      <c r="C36" s="520"/>
      <c r="D36" s="521"/>
      <c r="E36" s="70">
        <f>IFERROR(F36/G36,0)</f>
        <v>5490.3061897844264</v>
      </c>
      <c r="F36" s="71">
        <f>F30-F34</f>
        <v>8364609.6051282138</v>
      </c>
      <c r="G36" s="72">
        <f>G30-G34</f>
        <v>1523.5233365840104</v>
      </c>
    </row>
    <row r="37" spans="1:7" s="53" customFormat="1" ht="14" customHeight="1">
      <c r="A37" s="491" t="s">
        <v>103</v>
      </c>
      <c r="B37" s="492"/>
      <c r="C37" s="492"/>
      <c r="D37" s="490"/>
      <c r="E37" s="192">
        <v>3987.65</v>
      </c>
      <c r="F37" s="65">
        <f>F36</f>
        <v>8364609.6051282138</v>
      </c>
      <c r="G37" s="52">
        <f>IFERROR(F37/E37,0)</f>
        <v>2097.6288302955909</v>
      </c>
    </row>
    <row r="38" spans="1:7" s="53" customFormat="1" ht="14" customHeight="1">
      <c r="A38" s="493" t="s">
        <v>104</v>
      </c>
      <c r="B38" s="494"/>
      <c r="C38" s="494"/>
      <c r="D38" s="495"/>
      <c r="E38" s="82"/>
      <c r="F38" s="82"/>
      <c r="G38" s="83">
        <f>G36-G37</f>
        <v>-574.10549371158049</v>
      </c>
    </row>
    <row r="39" spans="1:7" s="53" customFormat="1" ht="14" customHeight="1">
      <c r="A39" s="496" t="s">
        <v>69</v>
      </c>
      <c r="B39" s="497"/>
      <c r="C39" s="497"/>
      <c r="D39" s="498"/>
      <c r="E39" s="499"/>
      <c r="F39" s="84">
        <f>F36</f>
        <v>8364609.6051282138</v>
      </c>
      <c r="G39" s="85">
        <f>IF(E37=0,G36,IF(G37&lt;G36,G37,G36))</f>
        <v>1523.5233365840104</v>
      </c>
    </row>
    <row r="40" spans="1:7" s="53" customFormat="1" ht="22" customHeight="1">
      <c r="A40" s="500" t="s">
        <v>133</v>
      </c>
      <c r="B40" s="500"/>
      <c r="C40" s="500"/>
      <c r="D40" s="500"/>
      <c r="E40" s="500"/>
      <c r="F40" s="500"/>
      <c r="G40" s="500"/>
    </row>
    <row r="41" spans="1:7" ht="14" customHeight="1"/>
    <row r="42" spans="1:7" ht="14" customHeight="1"/>
    <row r="43" spans="1:7" ht="24" customHeight="1"/>
  </sheetData>
  <mergeCells count="31">
    <mergeCell ref="A13:G13"/>
    <mergeCell ref="A15:F15"/>
    <mergeCell ref="A16:F16"/>
    <mergeCell ref="A19:G19"/>
    <mergeCell ref="A21:F21"/>
    <mergeCell ref="D1:E1"/>
    <mergeCell ref="A7:B7"/>
    <mergeCell ref="A8:E8"/>
    <mergeCell ref="A10:G10"/>
    <mergeCell ref="A36:D36"/>
    <mergeCell ref="A26:D26"/>
    <mergeCell ref="A27:D27"/>
    <mergeCell ref="A29:D29"/>
    <mergeCell ref="A20:F20"/>
    <mergeCell ref="A24:G24"/>
    <mergeCell ref="A17:F17"/>
    <mergeCell ref="A14:F14"/>
    <mergeCell ref="A3:G3"/>
    <mergeCell ref="A11:F11"/>
    <mergeCell ref="A22:F22"/>
    <mergeCell ref="A23:G23"/>
    <mergeCell ref="A28:D28"/>
    <mergeCell ref="A37:D37"/>
    <mergeCell ref="A38:D38"/>
    <mergeCell ref="A39:E39"/>
    <mergeCell ref="A40:G40"/>
    <mergeCell ref="A30:D30"/>
    <mergeCell ref="A31:D31"/>
    <mergeCell ref="A34:D34"/>
    <mergeCell ref="A32:D32"/>
    <mergeCell ref="A33:D33"/>
  </mergeCells>
  <phoneticPr fontId="3" type="noConversion"/>
  <conditionalFormatting sqref="E6">
    <cfRule type="cellIs" dxfId="2" priority="4" operator="equal">
      <formula>0</formula>
    </cfRule>
  </conditionalFormatting>
  <conditionalFormatting sqref="E5">
    <cfRule type="cellIs" dxfId="1" priority="3" operator="equal">
      <formula>0</formula>
    </cfRule>
  </conditionalFormatting>
  <conditionalFormatting sqref="E7">
    <cfRule type="cellIs" dxfId="0" priority="2" operator="equal">
      <formula>0</formula>
    </cfRule>
  </conditionalFormatting>
  <dataValidations disablePrompts="1" count="2">
    <dataValidation allowBlank="1" showInputMessage="1" showErrorMessage="1" prompt="Si l'ajustement au taux dernier envoi n'est pas avantageux, le solde sans calcul d'écart de change s'affiche automatiquement." sqref="G39" xr:uid="{00000000-0002-0000-0200-000000000000}"/>
    <dataValidation allowBlank="1" showInputMessage="1" showErrorMessage="1" prompt="Devrait correspondre à max. 12.5% du total des montants nets reçus pas la FGC (3b)." sqref="G14" xr:uid="{00000000-0002-0000-0200-000001000000}"/>
  </dataValidations>
  <printOptions horizontalCentered="1"/>
  <pageMargins left="0.39000000000000007" right="0.39000000000000007" top="0.78740157480314965" bottom="0.51" header="0.55000000000000004" footer="0.31"/>
  <pageSetup paperSize="9" scale="88" fitToHeight="2" orientation="portrait" horizontalDpi="4294967292" verticalDpi="4294967292"/>
  <headerFooter>
    <oddHeader>&amp;R&amp;"Calibri,Normal"&amp;8&amp;K808080Onglet 1 intermédiaire  - coop. volontaires</oddHeader>
    <oddFooter>&amp;L&amp;"Calibri,Normal"&amp;8&amp;K808080FGC-Rapport financier intermédaire de projets de  développement avec des volontaires&amp;R&amp;"Calibri,Normal"&amp;8&amp;K00-049 11.2&amp;K808080021</oddFooter>
  </headerFooter>
  <ignoredErrors>
    <ignoredError sqref="E5:E6 G7 C7 G29:G30 F30 D1 G1 G16" emptyCellReference="1"/>
    <ignoredError sqref="E29" formula="1"/>
  </ignoredErrors>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S27"/>
  <sheetViews>
    <sheetView showGridLines="0" zoomScaleNormal="100" zoomScaleSheetLayoutView="106" zoomScalePageLayoutView="125" workbookViewId="0"/>
  </sheetViews>
  <sheetFormatPr baseColWidth="10" defaultColWidth="10.83203125" defaultRowHeight="11"/>
  <cols>
    <col min="1" max="1" width="23" style="86" customWidth="1"/>
    <col min="2" max="2" width="9.33203125" style="86" customWidth="1"/>
    <col min="3" max="3" width="6" style="86" customWidth="1"/>
    <col min="4" max="4" width="16" style="86" customWidth="1"/>
    <col min="5" max="5" width="6.1640625" style="86" customWidth="1"/>
    <col min="6" max="6" width="7" style="86" customWidth="1"/>
    <col min="7" max="7" width="13.6640625" style="86" customWidth="1"/>
    <col min="8" max="8" width="1.33203125" style="86" customWidth="1"/>
    <col min="9" max="11" width="10.83203125" style="86"/>
    <col min="12" max="12" width="2.83203125" style="86" customWidth="1"/>
    <col min="13" max="13" width="10.83203125" style="86"/>
    <col min="14" max="14" width="6.6640625" style="86" customWidth="1"/>
    <col min="15" max="15" width="10.83203125" style="86" hidden="1" customWidth="1"/>
    <col min="16" max="16384" width="10.83203125" style="86"/>
  </cols>
  <sheetData>
    <row r="1" spans="1:19" s="91" customFormat="1" ht="22" customHeight="1">
      <c r="A1" s="88" t="s">
        <v>28</v>
      </c>
      <c r="B1" s="87" t="str">
        <f>'1.financier interm.volontaires'!G2</f>
        <v>21-75</v>
      </c>
      <c r="C1" s="88" t="s">
        <v>29</v>
      </c>
      <c r="D1" s="549" t="str">
        <f>'1.financier interm.volontaires'!B2</f>
        <v>Association les Volontaires pour le développement durable</v>
      </c>
      <c r="E1" s="550"/>
      <c r="F1" s="89" t="s">
        <v>15</v>
      </c>
      <c r="G1" s="90" t="str">
        <f>'1.financier interm.volontaires'!B3</f>
        <v>Colombie</v>
      </c>
    </row>
    <row r="2" spans="1:19" ht="13" customHeight="1">
      <c r="A2" s="92"/>
      <c r="B2" s="92"/>
      <c r="C2" s="92"/>
      <c r="D2" s="93"/>
      <c r="E2" s="93"/>
      <c r="F2" s="94"/>
      <c r="G2" s="95"/>
    </row>
    <row r="3" spans="1:19" s="3" customFormat="1" ht="18" customHeight="1">
      <c r="A3" s="4" t="s">
        <v>105</v>
      </c>
      <c r="B3" s="5"/>
      <c r="C3" s="5"/>
      <c r="D3" s="5"/>
      <c r="E3" s="5"/>
      <c r="F3" s="5"/>
      <c r="G3" s="2"/>
      <c r="H3" s="6"/>
    </row>
    <row r="4" spans="1:19" s="3" customFormat="1" ht="15" customHeight="1">
      <c r="A4" s="96" t="s">
        <v>66</v>
      </c>
      <c r="B4" s="567" t="s">
        <v>64</v>
      </c>
      <c r="C4" s="568"/>
      <c r="D4" s="561" t="s">
        <v>65</v>
      </c>
      <c r="E4" s="562"/>
      <c r="F4" s="562"/>
      <c r="G4" s="563"/>
      <c r="H4" s="6"/>
    </row>
    <row r="5" spans="1:19" s="3" customFormat="1" ht="15" customHeight="1">
      <c r="A5" s="97" t="s">
        <v>174</v>
      </c>
      <c r="B5" s="569">
        <v>8000</v>
      </c>
      <c r="C5" s="570"/>
      <c r="D5" s="564"/>
      <c r="E5" s="565"/>
      <c r="F5" s="565"/>
      <c r="G5" s="566"/>
      <c r="H5" s="6"/>
    </row>
    <row r="6" spans="1:19" s="3" customFormat="1" ht="15" customHeight="1">
      <c r="A6" s="98"/>
      <c r="B6" s="573"/>
      <c r="C6" s="574"/>
      <c r="D6" s="564"/>
      <c r="E6" s="565"/>
      <c r="F6" s="565"/>
      <c r="G6" s="566"/>
      <c r="H6" s="6"/>
    </row>
    <row r="7" spans="1:19" s="3" customFormat="1" ht="15" customHeight="1">
      <c r="A7" s="99"/>
      <c r="B7" s="571"/>
      <c r="C7" s="572"/>
      <c r="D7" s="551"/>
      <c r="E7" s="552"/>
      <c r="F7" s="552"/>
      <c r="G7" s="553"/>
      <c r="H7" s="6"/>
    </row>
    <row r="8" spans="1:19" ht="13" customHeight="1">
      <c r="A8" s="556"/>
      <c r="B8" s="557"/>
      <c r="C8" s="100"/>
      <c r="D8" s="100"/>
      <c r="E8" s="100"/>
      <c r="F8" s="100"/>
      <c r="G8" s="101"/>
      <c r="H8" s="102"/>
      <c r="I8" s="102"/>
      <c r="J8" s="102"/>
      <c r="K8" s="102"/>
      <c r="L8" s="102"/>
      <c r="M8" s="102"/>
      <c r="N8" s="102"/>
      <c r="O8" s="102"/>
      <c r="P8" s="102"/>
      <c r="Q8" s="102"/>
      <c r="R8" s="102"/>
      <c r="S8" s="102"/>
    </row>
    <row r="9" spans="1:19" s="3" customFormat="1" ht="18" customHeight="1">
      <c r="A9" s="4" t="s">
        <v>63</v>
      </c>
      <c r="B9" s="5"/>
      <c r="C9" s="5"/>
      <c r="D9" s="5"/>
      <c r="E9" s="5"/>
      <c r="F9" s="5"/>
      <c r="G9" s="2"/>
      <c r="H9" s="6"/>
    </row>
    <row r="10" spans="1:19" ht="74" customHeight="1">
      <c r="A10" s="558"/>
      <c r="B10" s="559"/>
      <c r="C10" s="559"/>
      <c r="D10" s="559"/>
      <c r="E10" s="559"/>
      <c r="F10" s="559"/>
      <c r="G10" s="560"/>
    </row>
    <row r="11" spans="1:19">
      <c r="A11" s="103"/>
      <c r="B11" s="103"/>
      <c r="C11" s="103"/>
      <c r="D11" s="103"/>
      <c r="E11" s="103"/>
      <c r="F11" s="103"/>
      <c r="G11" s="103"/>
    </row>
    <row r="12" spans="1:19" s="95" customFormat="1">
      <c r="A12" s="104" t="s">
        <v>22</v>
      </c>
      <c r="B12" s="554" t="s">
        <v>106</v>
      </c>
      <c r="C12" s="554"/>
      <c r="D12" s="554"/>
      <c r="E12" s="554"/>
      <c r="F12" s="554"/>
      <c r="G12" s="555"/>
    </row>
    <row r="13" spans="1:19">
      <c r="A13" s="105"/>
      <c r="B13" s="106"/>
      <c r="C13" s="106"/>
      <c r="D13" s="106"/>
      <c r="E13" s="106"/>
      <c r="F13" s="106"/>
      <c r="G13" s="107"/>
      <c r="H13" s="106"/>
      <c r="I13" s="106"/>
    </row>
    <row r="14" spans="1:19">
      <c r="A14" s="105"/>
      <c r="B14" s="106"/>
      <c r="C14" s="106"/>
      <c r="D14" s="106"/>
      <c r="E14" s="106"/>
      <c r="F14" s="106"/>
      <c r="G14" s="107"/>
      <c r="H14" s="106"/>
      <c r="I14" s="106"/>
    </row>
    <row r="15" spans="1:19">
      <c r="A15" s="108"/>
      <c r="B15" s="106"/>
      <c r="C15" s="109"/>
      <c r="D15" s="109" t="s">
        <v>23</v>
      </c>
      <c r="E15" s="110"/>
      <c r="F15" s="111"/>
      <c r="G15" s="112"/>
      <c r="H15" s="106"/>
      <c r="I15" s="106"/>
    </row>
    <row r="16" spans="1:19" ht="27" customHeight="1">
      <c r="A16" s="113"/>
      <c r="B16" s="114"/>
      <c r="C16" s="114"/>
      <c r="D16" s="114"/>
      <c r="E16" s="115"/>
      <c r="F16" s="114"/>
      <c r="G16" s="116"/>
      <c r="H16" s="106"/>
      <c r="I16" s="106"/>
    </row>
    <row r="17" spans="1:9">
      <c r="A17" s="105"/>
      <c r="B17" s="106"/>
      <c r="C17" s="106"/>
      <c r="D17" s="106"/>
      <c r="E17" s="106"/>
      <c r="F17" s="106"/>
      <c r="G17" s="107"/>
      <c r="H17" s="106"/>
      <c r="I17" s="106"/>
    </row>
    <row r="18" spans="1:9">
      <c r="A18" s="105"/>
      <c r="B18" s="106"/>
      <c r="C18" s="106"/>
      <c r="D18" s="106"/>
      <c r="E18" s="106"/>
      <c r="F18" s="106"/>
      <c r="G18" s="107"/>
      <c r="H18" s="106"/>
      <c r="I18" s="106"/>
    </row>
    <row r="19" spans="1:9">
      <c r="A19" s="105"/>
      <c r="B19" s="106"/>
      <c r="C19" s="106"/>
      <c r="D19" s="106"/>
      <c r="E19" s="106"/>
      <c r="F19" s="106"/>
      <c r="G19" s="107"/>
      <c r="H19" s="106"/>
      <c r="I19" s="106"/>
    </row>
    <row r="20" spans="1:9">
      <c r="A20" s="105"/>
      <c r="B20" s="106"/>
      <c r="C20" s="106"/>
      <c r="D20" s="106"/>
      <c r="E20" s="106"/>
      <c r="F20" s="106"/>
      <c r="G20" s="107"/>
      <c r="H20" s="106"/>
      <c r="I20" s="106"/>
    </row>
    <row r="21" spans="1:9">
      <c r="A21" s="105"/>
      <c r="B21" s="106"/>
      <c r="C21" s="106"/>
      <c r="D21" s="106"/>
      <c r="E21" s="106"/>
      <c r="F21" s="106"/>
      <c r="G21" s="107"/>
      <c r="H21" s="106"/>
      <c r="I21" s="106"/>
    </row>
    <row r="22" spans="1:9">
      <c r="A22" s="105"/>
      <c r="B22" s="106"/>
      <c r="C22" s="106"/>
      <c r="D22" s="106"/>
      <c r="E22" s="106"/>
      <c r="F22" s="106"/>
      <c r="G22" s="107"/>
      <c r="H22" s="106"/>
      <c r="I22" s="106"/>
    </row>
    <row r="23" spans="1:9">
      <c r="A23" s="105"/>
      <c r="B23" s="106"/>
      <c r="C23" s="106"/>
      <c r="D23" s="106"/>
      <c r="E23" s="106"/>
      <c r="F23" s="106"/>
      <c r="G23" s="107"/>
      <c r="H23" s="106"/>
      <c r="I23" s="106"/>
    </row>
    <row r="24" spans="1:9">
      <c r="A24" s="105"/>
      <c r="B24" s="106"/>
      <c r="C24" s="106"/>
      <c r="D24" s="106"/>
      <c r="E24" s="106"/>
      <c r="F24" s="106"/>
      <c r="G24" s="107"/>
      <c r="H24" s="106"/>
      <c r="I24" s="106"/>
    </row>
    <row r="25" spans="1:9">
      <c r="A25" s="117"/>
      <c r="B25" s="118"/>
      <c r="C25" s="118"/>
      <c r="D25" s="118"/>
      <c r="E25" s="118"/>
      <c r="F25" s="118"/>
      <c r="G25" s="119"/>
      <c r="H25" s="106"/>
      <c r="I25" s="106"/>
    </row>
    <row r="26" spans="1:9">
      <c r="A26" s="106"/>
      <c r="B26" s="106"/>
      <c r="C26" s="106"/>
      <c r="D26" s="106"/>
      <c r="E26" s="106"/>
      <c r="F26" s="106"/>
      <c r="G26" s="106"/>
      <c r="H26" s="106"/>
      <c r="I26" s="106"/>
    </row>
    <row r="27" spans="1:9">
      <c r="A27" s="106"/>
      <c r="B27" s="106"/>
      <c r="C27" s="106"/>
      <c r="D27" s="106"/>
      <c r="E27" s="106"/>
      <c r="F27" s="106"/>
      <c r="G27" s="106"/>
      <c r="H27" s="106"/>
      <c r="I27" s="106"/>
    </row>
  </sheetData>
  <sheetProtection formatCells="0" insertRows="0"/>
  <mergeCells count="12">
    <mergeCell ref="D1:E1"/>
    <mergeCell ref="D7:G7"/>
    <mergeCell ref="B12:G12"/>
    <mergeCell ref="A8:B8"/>
    <mergeCell ref="A10:G10"/>
    <mergeCell ref="D4:G4"/>
    <mergeCell ref="D5:G5"/>
    <mergeCell ref="D6:G6"/>
    <mergeCell ref="B4:C4"/>
    <mergeCell ref="B5:C5"/>
    <mergeCell ref="B7:C7"/>
    <mergeCell ref="B6:C6"/>
  </mergeCells>
  <phoneticPr fontId="3" type="noConversion"/>
  <printOptions horizontalCentered="1"/>
  <pageMargins left="0.39000000000000007" right="0.39000000000000007" top="0.78740157480314965" bottom="0.51" header="0.55000000000000004" footer="0.31"/>
  <pageSetup paperSize="9" fitToHeight="2" orientation="portrait" horizontalDpi="4294967292" verticalDpi="4294967292"/>
  <headerFooter>
    <oddFooter>&amp;L&amp;"Calibri,Normal"&amp;8&amp;K808080FGC-Rapport financier intermédaire de projets de  développement avec des volontaires&amp;R&amp;"Calibri,Normal"&amp;8&amp;K000000 &amp;K80808001.2021</oddFooter>
  </headerFooter>
  <ignoredErrors>
    <ignoredError sqref="G1 D1 B1" emptyCellReference="1"/>
  </ignoredError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1.financier interm.volontaires</vt:lpstr>
      <vt:lpstr>2.comp.budgétaire.volontaires</vt:lpstr>
      <vt:lpstr>3.financier interm.volontaires</vt:lpstr>
      <vt:lpstr>4.financier interm.volontaires</vt:lpstr>
      <vt:lpstr>'2.comp.budgétaire.volontaires'!Impression_des_titres</vt:lpstr>
      <vt:lpstr>'1.financier interm.volontaires'!Zone_d_impression</vt:lpstr>
      <vt:lpstr>'2.comp.budgétaire.volontaires'!Zone_d_impression</vt:lpstr>
      <vt:lpstr>'3.financier interm.volontaires'!Zone_d_impression</vt:lpstr>
      <vt:lpstr>'4.financier interm.volontaires'!Zone_d_impression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Anderson</dc:creator>
  <cp:lastModifiedBy>Emilie Anderson</cp:lastModifiedBy>
  <cp:lastPrinted>2020-11-27T22:22:17Z</cp:lastPrinted>
  <dcterms:created xsi:type="dcterms:W3CDTF">2020-02-05T08:46:16Z</dcterms:created>
  <dcterms:modified xsi:type="dcterms:W3CDTF">2021-11-14T21:16:59Z</dcterms:modified>
</cp:coreProperties>
</file>